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0"/>
  </bookViews>
  <sheets>
    <sheet name="MODELLO" sheetId="1" r:id="rId1"/>
    <sheet name="GRAFICI" sheetId="2" r:id="rId2"/>
  </sheets>
  <definedNames>
    <definedName name="beta">'MODELLO'!$C$22</definedName>
    <definedName name="fi">'MODELLO'!$C$17</definedName>
    <definedName name="mu1">'MODELLO'!$C$18</definedName>
    <definedName name="mu2">'MODELLO'!$C$19</definedName>
    <definedName name="N">'MODELLO'!$C$24</definedName>
    <definedName name="ro1">'MODELLO'!$C$20</definedName>
    <definedName name="ro2">'MODELLO'!$C$21</definedName>
    <definedName name="tau">'MODELLO'!$C$23</definedName>
  </definedNames>
  <calcPr fullCalcOnLoad="1"/>
</workbook>
</file>

<file path=xl/sharedStrings.xml><?xml version="1.0" encoding="utf-8"?>
<sst xmlns="http://schemas.openxmlformats.org/spreadsheetml/2006/main" count="83" uniqueCount="82">
  <si>
    <r>
      <t xml:space="preserve">Infezione da </t>
    </r>
    <r>
      <rPr>
        <b/>
        <i/>
        <sz val="12"/>
        <color indexed="18"/>
        <rFont val="Arial"/>
        <family val="2"/>
      </rPr>
      <t>Neospora caninum</t>
    </r>
    <r>
      <rPr>
        <b/>
        <sz val="12"/>
        <color indexed="18"/>
        <rFont val="Arial"/>
        <family val="2"/>
      </rPr>
      <t xml:space="preserve"> nel bovino - Modello deterministico (semplificato)</t>
    </r>
  </si>
  <si>
    <t>fi</t>
  </si>
  <si>
    <t>tempo</t>
  </si>
  <si>
    <t>Tasso mortalità/riforma
in Y</t>
  </si>
  <si>
    <t>mu1</t>
  </si>
  <si>
    <t>t0</t>
  </si>
  <si>
    <t>t1</t>
  </si>
  <si>
    <t>Tasso di natalità in Y</t>
  </si>
  <si>
    <t>ro1</t>
  </si>
  <si>
    <t>t2</t>
  </si>
  <si>
    <t>t3</t>
  </si>
  <si>
    <t>beta</t>
  </si>
  <si>
    <t>t4</t>
  </si>
  <si>
    <t>tau</t>
  </si>
  <si>
    <t>t5</t>
  </si>
  <si>
    <t>Numerosità gruppo</t>
  </si>
  <si>
    <t>N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</si>
  <si>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</si>
  <si>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</si>
  <si>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</si>
  <si>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</si>
  <si>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</si>
  <si>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</si>
  <si>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</si>
  <si>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</si>
  <si>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</si>
  <si>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</si>
  <si>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</si>
  <si>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</si>
  <si>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</si>
  <si>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</si>
  <si>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</si>
  <si>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</si>
  <si>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</si>
  <si>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</si>
  <si>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</si>
  <si>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</si>
  <si>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</si>
  <si>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</si>
  <si>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</si>
  <si>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</si>
  <si>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</si>
  <si>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</si>
  <si>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</si>
  <si>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</si>
  <si>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</si>
  <si>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</si>
  <si>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</si>
  <si>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</si>
  <si>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</si>
  <si>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</si>
  <si>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</si>
  <si>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</si>
  <si>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</si>
  <si>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</si>
  <si>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</si>
  <si>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</si>
  <si>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</si>
  <si>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</si>
  <si>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</si>
  <si>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</si>
  <si>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</si>
  <si>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ro2-mu2</t>
  </si>
  <si>
    <t>colonna di servizio</t>
  </si>
  <si>
    <t>probabilità di
trasmissione verticale</t>
  </si>
  <si>
    <t>Trasmissione orizzontale nel gruppo</t>
  </si>
  <si>
    <t>Trasmissione orizzontale
dall'esterno</t>
  </si>
  <si>
    <t>liberamente la crescita netta della popolazione non infetta:</t>
  </si>
  <si>
    <t>La numerosità del gruppo resta costante perché varia</t>
  </si>
  <si>
    <t>Equazioni tratte da: French N.P. et al., Mathematical models of Neospora caninum infection in dairy cattle: transmission and option for control. Int. J. Paras., 1999, 29, 1691-1704</t>
  </si>
  <si>
    <t xml:space="preserve">         ro2-mu2 = [(mu1-ro1)*Y] / X</t>
  </si>
  <si>
    <t>numero di infetti 
al tempo zero</t>
  </si>
  <si>
    <t>numero di non infetti
al tempo zero</t>
  </si>
  <si>
    <t>X
non infetti</t>
  </si>
  <si>
    <t>Y
infetti</t>
  </si>
  <si>
    <t>Preval.
%</t>
  </si>
  <si>
    <r>
      <t>EQUAZ. 1</t>
    </r>
    <r>
      <rPr>
        <sz val="8"/>
        <rFont val="Arial"/>
        <family val="2"/>
      </rPr>
      <t xml:space="preserve">
val. approx.
intero</t>
    </r>
  </si>
  <si>
    <r>
      <t xml:space="preserve">EQUAZ.2
</t>
    </r>
    <r>
      <rPr>
        <sz val="8"/>
        <rFont val="Arial"/>
        <family val="2"/>
      </rPr>
      <t>val. approx.
intero</t>
    </r>
  </si>
  <si>
    <t>non inf</t>
  </si>
  <si>
    <t>inf</t>
  </si>
  <si>
    <t>Le celle verdi possono essere modificate con le barre di scorrimento!</t>
  </si>
  <si>
    <t>P A R A M E T R 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</si>
</sst>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"/>
    <numFmt numFmtId="172" formatCode="0.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0"/>
    </font>
    <font>
      <b/>
      <sz val="8"/>
      <name val="Arial"/>
      <family val="2"/>
    </font>
    <font>
      <sz val="8"/>
      <color indexed="55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0"/>
      <color indexed="18"/>
      <name val="Arial"/>
      <family val="2"/>
    </font>
    <font>
      <sz val="7"/>
      <color indexed="22"/>
      <name val="Arial"/>
      <family val="2"/>
    </font>
    <font>
      <sz val="9"/>
      <color indexed="22"/>
      <name val="Arial"/>
      <family val="2"/>
    </font>
    <font>
      <sz val="8"/>
      <color indexed="22"/>
      <name val="Arial"/>
      <family val="2"/>
    </font>
    <font>
      <sz val="7"/>
      <color indexed="55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55"/>
      <name val="Arial"/>
      <family val="2"/>
    </font>
    <font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1" fontId="9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Alignment="1" applyProtection="1">
      <alignment/>
      <protection locked="0"/>
    </xf>
    <xf numFmtId="171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" fontId="10" fillId="0" borderId="0" xfId="0" applyNumberFormat="1" applyFont="1" applyFill="1" applyAlignment="1" applyProtection="1">
      <alignment/>
      <protection locked="0"/>
    </xf>
    <xf numFmtId="0" fontId="10" fillId="0" borderId="1" xfId="0" applyFont="1" applyFill="1" applyBorder="1" applyAlignment="1" applyProtection="1">
      <alignment/>
      <protection locked="0"/>
    </xf>
    <xf numFmtId="0" fontId="17" fillId="0" borderId="2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170" fontId="9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 horizontal="right" wrapText="1"/>
      <protection locked="0"/>
    </xf>
    <xf numFmtId="0" fontId="4" fillId="0" borderId="4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horizontal="right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/>
      <protection locked="0"/>
    </xf>
    <xf numFmtId="0" fontId="11" fillId="0" borderId="5" xfId="0" applyFont="1" applyFill="1" applyBorder="1" applyAlignment="1" applyProtection="1">
      <alignment/>
      <protection locked="0"/>
    </xf>
    <xf numFmtId="171" fontId="11" fillId="0" borderId="0" xfId="0" applyNumberFormat="1" applyFont="1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/>
      <protection locked="0"/>
    </xf>
    <xf numFmtId="1" fontId="4" fillId="0" borderId="0" xfId="0" applyNumberFormat="1" applyFont="1" applyFill="1" applyAlignment="1" applyProtection="1">
      <alignment horizontal="right" wrapText="1"/>
      <protection locked="0"/>
    </xf>
    <xf numFmtId="171" fontId="4" fillId="0" borderId="0" xfId="0" applyNumberFormat="1" applyFont="1" applyFill="1" applyAlignment="1" applyProtection="1">
      <alignment horizontal="right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2" fontId="4" fillId="0" borderId="0" xfId="0" applyNumberFormat="1" applyFont="1" applyFill="1" applyAlignment="1" applyProtection="1">
      <alignment horizontal="center" wrapText="1"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center" wrapText="1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Alignment="1" applyProtection="1">
      <alignment/>
      <protection locked="0"/>
    </xf>
    <xf numFmtId="0" fontId="6" fillId="0" borderId="8" xfId="0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172" fontId="4" fillId="0" borderId="0" xfId="0" applyNumberFormat="1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1" fontId="22" fillId="0" borderId="0" xfId="0" applyNumberFormat="1" applyFont="1" applyFill="1" applyAlignment="1" applyProtection="1">
      <alignment/>
      <protection locked="0"/>
    </xf>
    <xf numFmtId="170" fontId="18" fillId="0" borderId="0" xfId="0" applyNumberFormat="1" applyFont="1" applyFill="1" applyAlignment="1" applyProtection="1">
      <alignment/>
      <protection locked="0"/>
    </xf>
    <xf numFmtId="1" fontId="22" fillId="0" borderId="0" xfId="0" applyNumberFormat="1" applyFont="1" applyFill="1" applyBorder="1" applyAlignment="1" applyProtection="1">
      <alignment/>
      <protection locked="0"/>
    </xf>
    <xf numFmtId="171" fontId="22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70" fontId="20" fillId="0" borderId="0" xfId="0" applyNumberFormat="1" applyFont="1" applyFill="1" applyAlignment="1" applyProtection="1">
      <alignment/>
      <protection locked="0"/>
    </xf>
    <xf numFmtId="171" fontId="4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171" fontId="7" fillId="0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Alignment="1" applyProtection="1">
      <alignment/>
      <protection locked="0"/>
    </xf>
    <xf numFmtId="0" fontId="25" fillId="2" borderId="0" xfId="0" applyFont="1" applyFill="1" applyBorder="1" applyAlignment="1" applyProtection="1">
      <alignment/>
      <protection locked="0"/>
    </xf>
    <xf numFmtId="0" fontId="26" fillId="2" borderId="0" xfId="0" applyFont="1" applyFill="1" applyBorder="1" applyAlignment="1" applyProtection="1">
      <alignment/>
      <protection locked="0"/>
    </xf>
    <xf numFmtId="1" fontId="26" fillId="2" borderId="0" xfId="0" applyNumberFormat="1" applyFont="1" applyFill="1" applyBorder="1" applyAlignment="1" applyProtection="1">
      <alignment/>
      <protection locked="0"/>
    </xf>
    <xf numFmtId="170" fontId="26" fillId="2" borderId="0" xfId="0" applyNumberFormat="1" applyFont="1" applyFill="1" applyBorder="1" applyAlignment="1" applyProtection="1">
      <alignment/>
      <protection locked="0"/>
    </xf>
    <xf numFmtId="171" fontId="26" fillId="2" borderId="0" xfId="0" applyNumberFormat="1" applyFont="1" applyFill="1" applyBorder="1" applyAlignment="1" applyProtection="1">
      <alignment/>
      <protection locked="0"/>
    </xf>
    <xf numFmtId="0" fontId="1" fillId="3" borderId="12" xfId="0" applyFont="1" applyFill="1" applyBorder="1" applyAlignment="1" applyProtection="1">
      <alignment/>
      <protection locked="0"/>
    </xf>
    <xf numFmtId="0" fontId="3" fillId="3" borderId="13" xfId="0" applyFont="1" applyFill="1" applyBorder="1" applyAlignment="1" applyProtection="1">
      <alignment/>
      <protection locked="0"/>
    </xf>
    <xf numFmtId="0" fontId="3" fillId="3" borderId="5" xfId="0" applyFont="1" applyFill="1" applyBorder="1" applyAlignment="1" applyProtection="1">
      <alignment/>
      <protection locked="0"/>
    </xf>
    <xf numFmtId="0" fontId="3" fillId="3" borderId="14" xfId="0" applyFont="1" applyFill="1" applyBorder="1" applyAlignment="1" applyProtection="1">
      <alignment/>
      <protection locked="0"/>
    </xf>
    <xf numFmtId="1" fontId="11" fillId="4" borderId="0" xfId="0" applyNumberFormat="1" applyFont="1" applyFill="1" applyAlignment="1" applyProtection="1">
      <alignment horizontal="center" vertical="top" wrapText="1"/>
      <protection locked="0"/>
    </xf>
    <xf numFmtId="1" fontId="9" fillId="4" borderId="0" xfId="0" applyNumberFormat="1" applyFont="1" applyFill="1" applyAlignment="1" applyProtection="1">
      <alignment/>
      <protection locked="0"/>
    </xf>
    <xf numFmtId="1" fontId="11" fillId="5" borderId="0" xfId="0" applyNumberFormat="1" applyFont="1" applyFill="1" applyAlignment="1" applyProtection="1">
      <alignment horizontal="center" vertical="top" wrapText="1"/>
      <protection locked="0"/>
    </xf>
    <xf numFmtId="1" fontId="9" fillId="5" borderId="7" xfId="0" applyNumberFormat="1" applyFont="1" applyFill="1" applyBorder="1" applyAlignment="1" applyProtection="1">
      <alignment/>
      <protection locked="0"/>
    </xf>
    <xf numFmtId="1" fontId="0" fillId="4" borderId="0" xfId="0" applyNumberFormat="1" applyFont="1" applyFill="1" applyAlignment="1" applyProtection="1">
      <alignment/>
      <protection locked="0"/>
    </xf>
    <xf numFmtId="1" fontId="6" fillId="4" borderId="0" xfId="0" applyNumberFormat="1" applyFont="1" applyFill="1" applyAlignment="1" applyProtection="1">
      <alignment horizontal="center" wrapText="1"/>
      <protection locked="0"/>
    </xf>
    <xf numFmtId="1" fontId="6" fillId="5" borderId="7" xfId="0" applyNumberFormat="1" applyFont="1" applyFill="1" applyBorder="1" applyAlignment="1" applyProtection="1">
      <alignment horizontal="center" wrapText="1"/>
      <protection locked="0"/>
    </xf>
    <xf numFmtId="171" fontId="11" fillId="6" borderId="0" xfId="0" applyNumberFormat="1" applyFont="1" applyFill="1" applyAlignment="1" applyProtection="1">
      <alignment/>
      <protection locked="0"/>
    </xf>
    <xf numFmtId="170" fontId="21" fillId="7" borderId="0" xfId="0" applyNumberFormat="1" applyFont="1" applyFill="1" applyAlignment="1" applyProtection="1">
      <alignment wrapText="1"/>
      <protection locked="0"/>
    </xf>
    <xf numFmtId="170" fontId="7" fillId="7" borderId="0" xfId="0" applyNumberFormat="1" applyFont="1" applyFill="1" applyAlignment="1" applyProtection="1">
      <alignment horizontal="right" wrapText="1"/>
      <protection locked="0"/>
    </xf>
    <xf numFmtId="170" fontId="27" fillId="7" borderId="0" xfId="0" applyNumberFormat="1" applyFont="1" applyFill="1" applyAlignment="1" applyProtection="1">
      <alignment/>
      <protection locked="0"/>
    </xf>
    <xf numFmtId="170" fontId="7" fillId="7" borderId="0" xfId="0" applyNumberFormat="1" applyFont="1" applyFill="1" applyAlignment="1" applyProtection="1">
      <alignment/>
      <protection locked="0"/>
    </xf>
    <xf numFmtId="171" fontId="6" fillId="6" borderId="0" xfId="0" applyNumberFormat="1" applyFont="1" applyFill="1" applyAlignment="1" applyProtection="1">
      <alignment horizontal="center" wrapText="1"/>
      <protection locked="0"/>
    </xf>
    <xf numFmtId="2" fontId="9" fillId="6" borderId="0" xfId="0" applyNumberFormat="1" applyFont="1" applyFill="1" applyAlignment="1" applyProtection="1">
      <alignment/>
      <protection locked="0"/>
    </xf>
    <xf numFmtId="2" fontId="25" fillId="0" borderId="0" xfId="0" applyNumberFormat="1" applyFont="1" applyFill="1" applyAlignment="1" applyProtection="1">
      <alignment horizontal="right" wrapText="1"/>
      <protection locked="0"/>
    </xf>
    <xf numFmtId="2" fontId="25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" fontId="10" fillId="0" borderId="0" xfId="0" applyNumberFormat="1" applyFont="1" applyFill="1" applyBorder="1" applyAlignment="1" applyProtection="1">
      <alignment/>
      <protection locked="0"/>
    </xf>
    <xf numFmtId="0" fontId="28" fillId="0" borderId="15" xfId="0" applyFont="1" applyFill="1" applyBorder="1" applyAlignment="1" applyProtection="1">
      <alignment/>
      <protection locked="0"/>
    </xf>
    <xf numFmtId="0" fontId="28" fillId="0" borderId="16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30" fillId="0" borderId="4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0" fillId="0" borderId="3" xfId="0" applyFont="1" applyFill="1" applyBorder="1" applyAlignment="1" applyProtection="1">
      <alignment/>
      <protection locked="0"/>
    </xf>
    <xf numFmtId="0" fontId="30" fillId="0" borderId="3" xfId="0" applyFont="1" applyFill="1" applyBorder="1" applyAlignment="1" applyProtection="1">
      <alignment wrapText="1"/>
      <protection locked="0"/>
    </xf>
    <xf numFmtId="0" fontId="30" fillId="0" borderId="19" xfId="0" applyFont="1" applyFill="1" applyBorder="1" applyAlignment="1" applyProtection="1">
      <alignment/>
      <protection locked="0"/>
    </xf>
    <xf numFmtId="0" fontId="32" fillId="0" borderId="9" xfId="0" applyFont="1" applyFill="1" applyBorder="1" applyAlignment="1" applyProtection="1">
      <alignment horizontal="right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75"/>
          <c:w val="0.95425"/>
          <c:h val="0.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MODELLO!$E$18:$E$69</c:f>
              <c:strCache/>
            </c:strRef>
          </c:cat>
          <c:val>
            <c:numRef>
              <c:f>MODELLO!$N$18:$N$69</c:f>
              <c:numCache/>
            </c:numRef>
          </c:val>
          <c:smooth val="1"/>
        </c:ser>
        <c:ser>
          <c:idx val="1"/>
          <c:order val="1"/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MODELLO!$E$18:$E$69</c:f>
              <c:strCache/>
            </c:strRef>
          </c:cat>
          <c:val>
            <c:numRef>
              <c:f>MODELLO!$O$18:$O$69</c:f>
              <c:numCache/>
            </c:numRef>
          </c:val>
          <c:smooth val="1"/>
        </c:ser>
        <c:axId val="63535842"/>
        <c:axId val="26248515"/>
      </c:lineChart>
      <c:catAx>
        <c:axId val="63535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48515"/>
        <c:crosses val="autoZero"/>
        <c:auto val="0"/>
        <c:lblOffset val="100"/>
        <c:noMultiLvlLbl val="0"/>
      </c:catAx>
      <c:valAx>
        <c:axId val="26248515"/>
        <c:scaling>
          <c:orientation val="minMax"/>
          <c:max val="1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63535842"/>
        <c:crossesAt val="1"/>
        <c:crossBetween val="midCat"/>
        <c:dispUnits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95"/>
          <c:w val="0.984"/>
          <c:h val="0.96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MODELLO!$E$18:$E$69</c:f>
              <c:strCache/>
            </c:strRef>
          </c:cat>
          <c:val>
            <c:numRef>
              <c:f>MODELLO!$I$18:$I$69</c:f>
              <c:numCache/>
            </c:numRef>
          </c:val>
          <c:smooth val="1"/>
        </c:ser>
        <c:axId val="11108820"/>
        <c:axId val="7461269"/>
      </c:lineChart>
      <c:catAx>
        <c:axId val="11108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61269"/>
        <c:crosses val="autoZero"/>
        <c:auto val="0"/>
        <c:lblOffset val="100"/>
        <c:noMultiLvlLbl val="0"/>
      </c:catAx>
      <c:valAx>
        <c:axId val="7461269"/>
        <c:scaling>
          <c:orientation val="minMax"/>
          <c:max val="1"/>
          <c:min val="0"/>
        </c:scaling>
        <c:axPos val="l"/>
        <c:delete val="0"/>
        <c:numFmt formatCode="0.0" sourceLinked="0"/>
        <c:majorTickMark val="none"/>
        <c:minorTickMark val="none"/>
        <c:tickLblPos val="nextTo"/>
        <c:crossAx val="11108820"/>
        <c:crossesAt val="1"/>
        <c:crossBetween val="midCat"/>
        <c:dispUnits/>
        <c:majorUnit val="0.5"/>
        <c:minorUnit val="0.1"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Dinamica dell'infezione (rosso=infetti; verdi=non infetti)</a:t>
            </a:r>
          </a:p>
        </c:rich>
      </c:tx>
      <c:layout>
        <c:manualLayout>
          <c:xMode val="factor"/>
          <c:yMode val="factor"/>
          <c:x val="0.00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8775"/>
          <c:w val="0.91325"/>
          <c:h val="0.82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MODELLO!$E$18:$E$69</c:f>
              <c:strCache>
                <c:ptCount val="52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t18</c:v>
                </c:pt>
                <c:pt idx="20">
                  <c:v>t20</c:v>
                </c:pt>
                <c:pt idx="21">
                  <c:v>t21</c:v>
                </c:pt>
                <c:pt idx="22">
                  <c:v>t22</c:v>
                </c:pt>
                <c:pt idx="23">
                  <c:v>t23</c:v>
                </c:pt>
                <c:pt idx="24">
                  <c:v>t24</c:v>
                </c:pt>
                <c:pt idx="25">
                  <c:v>t25</c:v>
                </c:pt>
                <c:pt idx="26">
                  <c:v>t26</c:v>
                </c:pt>
                <c:pt idx="27">
                  <c:v>t27</c:v>
                </c:pt>
                <c:pt idx="28">
                  <c:v>t28</c:v>
                </c:pt>
                <c:pt idx="29">
                  <c:v>t29</c:v>
                </c:pt>
                <c:pt idx="30">
                  <c:v>t30</c:v>
                </c:pt>
                <c:pt idx="31">
                  <c:v>t31</c:v>
                </c:pt>
                <c:pt idx="32">
                  <c:v>t32</c:v>
                </c:pt>
                <c:pt idx="33">
                  <c:v>t33</c:v>
                </c:pt>
                <c:pt idx="34">
                  <c:v>t34</c:v>
                </c:pt>
                <c:pt idx="35">
                  <c:v>t35</c:v>
                </c:pt>
                <c:pt idx="36">
                  <c:v>t36</c:v>
                </c:pt>
                <c:pt idx="37">
                  <c:v>t37</c:v>
                </c:pt>
                <c:pt idx="38">
                  <c:v>t38</c:v>
                </c:pt>
                <c:pt idx="39">
                  <c:v>t39</c:v>
                </c:pt>
                <c:pt idx="40">
                  <c:v>t40</c:v>
                </c:pt>
                <c:pt idx="41">
                  <c:v>t41</c:v>
                </c:pt>
                <c:pt idx="42">
                  <c:v>t42</c:v>
                </c:pt>
                <c:pt idx="43">
                  <c:v>t43</c:v>
                </c:pt>
                <c:pt idx="44">
                  <c:v>t44</c:v>
                </c:pt>
                <c:pt idx="45">
                  <c:v>t45</c:v>
                </c:pt>
                <c:pt idx="46">
                  <c:v>t46</c:v>
                </c:pt>
                <c:pt idx="47">
                  <c:v>t47</c:v>
                </c:pt>
                <c:pt idx="48">
                  <c:v>t48</c:v>
                </c:pt>
                <c:pt idx="49">
                  <c:v>t49</c:v>
                </c:pt>
                <c:pt idx="50">
                  <c:v>t50</c:v>
                </c:pt>
                <c:pt idx="51">
                  <c:v>t51</c:v>
                </c:pt>
              </c:strCache>
            </c:strRef>
          </c:cat>
          <c:val>
            <c:numRef>
              <c:f>MODELLO!$N$18:$N$69</c:f>
              <c:numCache>
                <c:ptCount val="52"/>
                <c:pt idx="0">
                  <c:v>0.01</c:v>
                </c:pt>
                <c:pt idx="1">
                  <c:v>0.038897</c:v>
                </c:pt>
                <c:pt idx="2">
                  <c:v>0.06457294070172999</c:v>
                </c:pt>
                <c:pt idx="3">
                  <c:v>0.0873448272844136</c:v>
                </c:pt>
                <c:pt idx="4">
                  <c:v>0.10750802271752778</c:v>
                </c:pt>
                <c:pt idx="5">
                  <c:v>0.12533540097014076</c:v>
                </c:pt>
                <c:pt idx="6">
                  <c:v>0.1410772379813349</c:v>
                </c:pt>
                <c:pt idx="7">
                  <c:v>0.1549616581910948</c:v>
                </c:pt>
                <c:pt idx="8">
                  <c:v>0.16719548232479436</c:v>
                </c:pt>
                <c:pt idx="9">
                  <c:v>0.17796534938977235</c:v>
                </c:pt>
                <c:pt idx="10">
                  <c:v>0.18743901098939467</c:v>
                </c:pt>
                <c:pt idx="11">
                  <c:v>0.19576671829534079</c:v>
                </c:pt>
                <c:pt idx="12">
                  <c:v>0.20308264104308946</c:v>
                </c:pt>
                <c:pt idx="13">
                  <c:v>0.20950627375555853</c:v>
                </c:pt>
                <c:pt idx="14">
                  <c:v>0.21514379728015892</c:v>
                </c:pt>
                <c:pt idx="15">
                  <c:v>0.22008937397409767</c:v>
                </c:pt>
                <c:pt idx="16">
                  <c:v>0.22442636286085763</c:v>
                </c:pt>
                <c:pt idx="17">
                  <c:v>0.22822844717575466</c:v>
                </c:pt>
                <c:pt idx="18">
                  <c:v>0.23156067126341398</c:v>
                </c:pt>
                <c:pt idx="19">
                  <c:v>0.23448038709015953</c:v>
                </c:pt>
                <c:pt idx="20">
                  <c:v>0.23703811295234345</c:v>
                </c:pt>
                <c:pt idx="21">
                  <c:v>0.23927830851782544</c:v>
                </c:pt>
                <c:pt idx="22">
                  <c:v>0.24124007131305011</c:v>
                </c:pt>
                <c:pt idx="23">
                  <c:v>0.24295776030840086</c:v>
                </c:pt>
                <c:pt idx="24">
                  <c:v>0.24446155247565454</c:v>
                </c:pt>
                <c:pt idx="25">
                  <c:v>0.24577793818416832</c:v>
                </c:pt>
                <c:pt idx="26">
                  <c:v>0.246930161136968</c:v>
                </c:pt>
                <c:pt idx="27">
                  <c:v>0.24793860827752767</c:v>
                </c:pt>
                <c:pt idx="28">
                  <c:v>0.2488211547627617</c:v>
                </c:pt>
                <c:pt idx="29">
                  <c:v>0.24959346872713367</c:v>
                </c:pt>
                <c:pt idx="30">
                  <c:v>0.2502692801782117</c:v>
                </c:pt>
                <c:pt idx="31">
                  <c:v>0.25086061798058085</c:v>
                </c:pt>
                <c:pt idx="32">
                  <c:v>0.251378018513109</c:v>
                </c:pt>
                <c:pt idx="33">
                  <c:v>0.25183070923091966</c:v>
                </c:pt>
                <c:pt idx="34">
                  <c:v>0.2522267700321661</c:v>
                </c:pt>
                <c:pt idx="35">
                  <c:v>0.2525732750230021</c:v>
                </c:pt>
                <c:pt idx="36">
                  <c:v>0.2528764169927965</c:v>
                </c:pt>
                <c:pt idx="37">
                  <c:v>0.2531416166554554</c:v>
                </c:pt>
                <c:pt idx="38">
                  <c:v>0.2533736184808672</c:v>
                </c:pt>
                <c:pt idx="39">
                  <c:v>0.2535765747317092</c:v>
                </c:pt>
                <c:pt idx="40">
                  <c:v>0.2537541191336412</c:v>
                </c:pt>
                <c:pt idx="41">
                  <c:v>0.253909431439622</c:v>
                </c:pt>
                <c:pt idx="42">
                  <c:v>0.25404529400004383</c:v>
                </c:pt>
                <c:pt idx="43">
                  <c:v>0.25416414131793197</c:v>
                </c:pt>
                <c:pt idx="44">
                  <c:v>0.254268103451003</c:v>
                </c:pt>
                <c:pt idx="45">
                  <c:v>0.2543590440184156</c:v>
                </c:pt>
                <c:pt idx="46">
                  <c:v>0.254438593478171</c:v>
                </c:pt>
                <c:pt idx="47">
                  <c:v>0.2545081782600377</c:v>
                </c:pt>
                <c:pt idx="48">
                  <c:v>0.2545690462673963</c:v>
                </c:pt>
                <c:pt idx="49">
                  <c:v>0.254622289198458</c:v>
                </c:pt>
                <c:pt idx="50">
                  <c:v>0.2546688620819277</c:v>
                </c:pt>
                <c:pt idx="51">
                  <c:v>0.2547096003734925</c:v>
                </c:pt>
              </c:numCache>
            </c:numRef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MODELLO!$E$18:$E$69</c:f>
              <c:strCache>
                <c:ptCount val="52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t18</c:v>
                </c:pt>
                <c:pt idx="20">
                  <c:v>t20</c:v>
                </c:pt>
                <c:pt idx="21">
                  <c:v>t21</c:v>
                </c:pt>
                <c:pt idx="22">
                  <c:v>t22</c:v>
                </c:pt>
                <c:pt idx="23">
                  <c:v>t23</c:v>
                </c:pt>
                <c:pt idx="24">
                  <c:v>t24</c:v>
                </c:pt>
                <c:pt idx="25">
                  <c:v>t25</c:v>
                </c:pt>
                <c:pt idx="26">
                  <c:v>t26</c:v>
                </c:pt>
                <c:pt idx="27">
                  <c:v>t27</c:v>
                </c:pt>
                <c:pt idx="28">
                  <c:v>t28</c:v>
                </c:pt>
                <c:pt idx="29">
                  <c:v>t29</c:v>
                </c:pt>
                <c:pt idx="30">
                  <c:v>t30</c:v>
                </c:pt>
                <c:pt idx="31">
                  <c:v>t31</c:v>
                </c:pt>
                <c:pt idx="32">
                  <c:v>t32</c:v>
                </c:pt>
                <c:pt idx="33">
                  <c:v>t33</c:v>
                </c:pt>
                <c:pt idx="34">
                  <c:v>t34</c:v>
                </c:pt>
                <c:pt idx="35">
                  <c:v>t35</c:v>
                </c:pt>
                <c:pt idx="36">
                  <c:v>t36</c:v>
                </c:pt>
                <c:pt idx="37">
                  <c:v>t37</c:v>
                </c:pt>
                <c:pt idx="38">
                  <c:v>t38</c:v>
                </c:pt>
                <c:pt idx="39">
                  <c:v>t39</c:v>
                </c:pt>
                <c:pt idx="40">
                  <c:v>t40</c:v>
                </c:pt>
                <c:pt idx="41">
                  <c:v>t41</c:v>
                </c:pt>
                <c:pt idx="42">
                  <c:v>t42</c:v>
                </c:pt>
                <c:pt idx="43">
                  <c:v>t43</c:v>
                </c:pt>
                <c:pt idx="44">
                  <c:v>t44</c:v>
                </c:pt>
                <c:pt idx="45">
                  <c:v>t45</c:v>
                </c:pt>
                <c:pt idx="46">
                  <c:v>t46</c:v>
                </c:pt>
                <c:pt idx="47">
                  <c:v>t47</c:v>
                </c:pt>
                <c:pt idx="48">
                  <c:v>t48</c:v>
                </c:pt>
                <c:pt idx="49">
                  <c:v>t49</c:v>
                </c:pt>
                <c:pt idx="50">
                  <c:v>t50</c:v>
                </c:pt>
                <c:pt idx="51">
                  <c:v>t51</c:v>
                </c:pt>
              </c:strCache>
            </c:strRef>
          </c:cat>
          <c:val>
            <c:numRef>
              <c:f>MODELLO!$O$18:$O$69</c:f>
              <c:numCache>
                <c:ptCount val="52"/>
                <c:pt idx="0">
                  <c:v>0.99</c:v>
                </c:pt>
                <c:pt idx="1">
                  <c:v>0.961103</c:v>
                </c:pt>
                <c:pt idx="2">
                  <c:v>0.93542705929827</c:v>
                </c:pt>
                <c:pt idx="3">
                  <c:v>0.9126551727155864</c:v>
                </c:pt>
                <c:pt idx="4">
                  <c:v>0.8924919772824722</c:v>
                </c:pt>
                <c:pt idx="5">
                  <c:v>0.8746645990298593</c:v>
                </c:pt>
                <c:pt idx="6">
                  <c:v>0.8589227620186651</c:v>
                </c:pt>
                <c:pt idx="7">
                  <c:v>0.8450383418089051</c:v>
                </c:pt>
                <c:pt idx="8">
                  <c:v>0.8328045176752057</c:v>
                </c:pt>
                <c:pt idx="9">
                  <c:v>0.8220346506102276</c:v>
                </c:pt>
                <c:pt idx="10">
                  <c:v>0.8125609890106054</c:v>
                </c:pt>
                <c:pt idx="11">
                  <c:v>0.8042332817046592</c:v>
                </c:pt>
                <c:pt idx="12">
                  <c:v>0.7969173589569105</c:v>
                </c:pt>
                <c:pt idx="13">
                  <c:v>0.7904937262444415</c:v>
                </c:pt>
                <c:pt idx="14">
                  <c:v>0.7848562027198411</c:v>
                </c:pt>
                <c:pt idx="15">
                  <c:v>0.7799106260259023</c:v>
                </c:pt>
                <c:pt idx="16">
                  <c:v>0.7755736371391424</c:v>
                </c:pt>
                <c:pt idx="17">
                  <c:v>0.7717715528242454</c:v>
                </c:pt>
                <c:pt idx="18">
                  <c:v>0.768439328736586</c:v>
                </c:pt>
                <c:pt idx="19">
                  <c:v>0.7655196129098405</c:v>
                </c:pt>
                <c:pt idx="20">
                  <c:v>0.7629618870476566</c:v>
                </c:pt>
                <c:pt idx="21">
                  <c:v>0.7607216914821746</c:v>
                </c:pt>
                <c:pt idx="22">
                  <c:v>0.7587599286869499</c:v>
                </c:pt>
                <c:pt idx="23">
                  <c:v>0.7570422396915991</c:v>
                </c:pt>
                <c:pt idx="24">
                  <c:v>0.7555384475243454</c:v>
                </c:pt>
                <c:pt idx="25">
                  <c:v>0.7542220618158317</c:v>
                </c:pt>
                <c:pt idx="26">
                  <c:v>0.753069838863032</c:v>
                </c:pt>
                <c:pt idx="27">
                  <c:v>0.7520613917224723</c:v>
                </c:pt>
                <c:pt idx="28">
                  <c:v>0.7511788452372383</c:v>
                </c:pt>
                <c:pt idx="29">
                  <c:v>0.7504065312728663</c:v>
                </c:pt>
                <c:pt idx="30">
                  <c:v>0.7497307198217883</c:v>
                </c:pt>
                <c:pt idx="31">
                  <c:v>0.7491393820194192</c:v>
                </c:pt>
                <c:pt idx="32">
                  <c:v>0.7486219814868911</c:v>
                </c:pt>
                <c:pt idx="33">
                  <c:v>0.7481692907690803</c:v>
                </c:pt>
                <c:pt idx="34">
                  <c:v>0.7477732299678339</c:v>
                </c:pt>
                <c:pt idx="35">
                  <c:v>0.7474267249769979</c:v>
                </c:pt>
                <c:pt idx="36">
                  <c:v>0.7471235830072035</c:v>
                </c:pt>
                <c:pt idx="37">
                  <c:v>0.7468583833445446</c:v>
                </c:pt>
                <c:pt idx="38">
                  <c:v>0.7466263815191327</c:v>
                </c:pt>
                <c:pt idx="39">
                  <c:v>0.7464234252682909</c:v>
                </c:pt>
                <c:pt idx="40">
                  <c:v>0.7462458808663588</c:v>
                </c:pt>
                <c:pt idx="41">
                  <c:v>0.746090568560378</c:v>
                </c:pt>
                <c:pt idx="42">
                  <c:v>0.7459547059999562</c:v>
                </c:pt>
                <c:pt idx="43">
                  <c:v>0.745835858682068</c:v>
                </c:pt>
                <c:pt idx="44">
                  <c:v>0.745731896548997</c:v>
                </c:pt>
                <c:pt idx="45">
                  <c:v>0.7456409559815844</c:v>
                </c:pt>
                <c:pt idx="46">
                  <c:v>0.745561406521829</c:v>
                </c:pt>
                <c:pt idx="47">
                  <c:v>0.7454918217399623</c:v>
                </c:pt>
                <c:pt idx="48">
                  <c:v>0.7454309537326037</c:v>
                </c:pt>
                <c:pt idx="49">
                  <c:v>0.745377710801542</c:v>
                </c:pt>
                <c:pt idx="50">
                  <c:v>0.7453311379180723</c:v>
                </c:pt>
                <c:pt idx="51">
                  <c:v>0.7452903996265074</c:v>
                </c:pt>
              </c:numCache>
            </c:numRef>
          </c:val>
          <c:smooth val="1"/>
        </c:ser>
        <c:axId val="30057862"/>
        <c:axId val="63549095"/>
      </c:lineChart>
      <c:catAx>
        <c:axId val="30057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82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49095"/>
        <c:crosses val="autoZero"/>
        <c:auto val="0"/>
        <c:lblOffset val="100"/>
        <c:noMultiLvlLbl val="0"/>
      </c:catAx>
      <c:valAx>
        <c:axId val="6354909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proporzione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0057862"/>
        <c:crossesAt val="1"/>
        <c:crossBetween val="midCat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della prevalenza</a:t>
            </a:r>
          </a:p>
        </c:rich>
      </c:tx>
      <c:layout>
        <c:manualLayout>
          <c:xMode val="factor"/>
          <c:yMode val="factor"/>
          <c:x val="-0.00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155"/>
          <c:w val="0.938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MODELLO!$E$18:$E$69</c:f>
              <c:strCache>
                <c:ptCount val="52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  <c:pt idx="9">
                  <c:v>t9</c:v>
                </c:pt>
                <c:pt idx="10">
                  <c:v>t10</c:v>
                </c:pt>
                <c:pt idx="11">
                  <c:v>t11</c:v>
                </c:pt>
                <c:pt idx="12">
                  <c:v>t12</c:v>
                </c:pt>
                <c:pt idx="13">
                  <c:v>t13</c:v>
                </c:pt>
                <c:pt idx="14">
                  <c:v>t14</c:v>
                </c:pt>
                <c:pt idx="15">
                  <c:v>t15</c:v>
                </c:pt>
                <c:pt idx="16">
                  <c:v>t16</c:v>
                </c:pt>
                <c:pt idx="17">
                  <c:v>t17</c:v>
                </c:pt>
                <c:pt idx="18">
                  <c:v>t18</c:v>
                </c:pt>
                <c:pt idx="19">
                  <c:v>t18</c:v>
                </c:pt>
                <c:pt idx="20">
                  <c:v>t20</c:v>
                </c:pt>
                <c:pt idx="21">
                  <c:v>t21</c:v>
                </c:pt>
                <c:pt idx="22">
                  <c:v>t22</c:v>
                </c:pt>
                <c:pt idx="23">
                  <c:v>t23</c:v>
                </c:pt>
                <c:pt idx="24">
                  <c:v>t24</c:v>
                </c:pt>
                <c:pt idx="25">
                  <c:v>t25</c:v>
                </c:pt>
                <c:pt idx="26">
                  <c:v>t26</c:v>
                </c:pt>
                <c:pt idx="27">
                  <c:v>t27</c:v>
                </c:pt>
                <c:pt idx="28">
                  <c:v>t28</c:v>
                </c:pt>
                <c:pt idx="29">
                  <c:v>t29</c:v>
                </c:pt>
                <c:pt idx="30">
                  <c:v>t30</c:v>
                </c:pt>
                <c:pt idx="31">
                  <c:v>t31</c:v>
                </c:pt>
                <c:pt idx="32">
                  <c:v>t32</c:v>
                </c:pt>
                <c:pt idx="33">
                  <c:v>t33</c:v>
                </c:pt>
                <c:pt idx="34">
                  <c:v>t34</c:v>
                </c:pt>
                <c:pt idx="35">
                  <c:v>t35</c:v>
                </c:pt>
                <c:pt idx="36">
                  <c:v>t36</c:v>
                </c:pt>
                <c:pt idx="37">
                  <c:v>t37</c:v>
                </c:pt>
                <c:pt idx="38">
                  <c:v>t38</c:v>
                </c:pt>
                <c:pt idx="39">
                  <c:v>t39</c:v>
                </c:pt>
                <c:pt idx="40">
                  <c:v>t40</c:v>
                </c:pt>
                <c:pt idx="41">
                  <c:v>t41</c:v>
                </c:pt>
                <c:pt idx="42">
                  <c:v>t42</c:v>
                </c:pt>
                <c:pt idx="43">
                  <c:v>t43</c:v>
                </c:pt>
                <c:pt idx="44">
                  <c:v>t44</c:v>
                </c:pt>
                <c:pt idx="45">
                  <c:v>t45</c:v>
                </c:pt>
                <c:pt idx="46">
                  <c:v>t46</c:v>
                </c:pt>
                <c:pt idx="47">
                  <c:v>t47</c:v>
                </c:pt>
                <c:pt idx="48">
                  <c:v>t48</c:v>
                </c:pt>
                <c:pt idx="49">
                  <c:v>t49</c:v>
                </c:pt>
                <c:pt idx="50">
                  <c:v>t50</c:v>
                </c:pt>
                <c:pt idx="51">
                  <c:v>t51</c:v>
                </c:pt>
              </c:strCache>
            </c:strRef>
          </c:cat>
          <c:val>
            <c:numRef>
              <c:f>MODELLO!$I$18:$I$69</c:f>
              <c:numCache>
                <c:ptCount val="52"/>
                <c:pt idx="0">
                  <c:v>0.01</c:v>
                </c:pt>
                <c:pt idx="1">
                  <c:v>0.038897</c:v>
                </c:pt>
                <c:pt idx="2">
                  <c:v>0.06457294070172999</c:v>
                </c:pt>
                <c:pt idx="3">
                  <c:v>0.0873448272844136</c:v>
                </c:pt>
                <c:pt idx="4">
                  <c:v>0.10750802271752778</c:v>
                </c:pt>
                <c:pt idx="5">
                  <c:v>0.12533540097014076</c:v>
                </c:pt>
                <c:pt idx="6">
                  <c:v>0.1410772379813349</c:v>
                </c:pt>
                <c:pt idx="7">
                  <c:v>0.1549616581910948</c:v>
                </c:pt>
                <c:pt idx="8">
                  <c:v>0.16719548232479436</c:v>
                </c:pt>
                <c:pt idx="9">
                  <c:v>0.17796534938977235</c:v>
                </c:pt>
                <c:pt idx="10">
                  <c:v>0.18743901098939467</c:v>
                </c:pt>
                <c:pt idx="11">
                  <c:v>0.19576671829534079</c:v>
                </c:pt>
                <c:pt idx="12">
                  <c:v>0.20308264104308946</c:v>
                </c:pt>
                <c:pt idx="13">
                  <c:v>0.20950627375555853</c:v>
                </c:pt>
                <c:pt idx="14">
                  <c:v>0.21514379728015892</c:v>
                </c:pt>
                <c:pt idx="15">
                  <c:v>0.22008937397409767</c:v>
                </c:pt>
                <c:pt idx="16">
                  <c:v>0.22442636286085763</c:v>
                </c:pt>
                <c:pt idx="17">
                  <c:v>0.22822844717575466</c:v>
                </c:pt>
                <c:pt idx="18">
                  <c:v>0.23156067126341398</c:v>
                </c:pt>
                <c:pt idx="19">
                  <c:v>0.23448038709015953</c:v>
                </c:pt>
                <c:pt idx="20">
                  <c:v>0.23703811295234345</c:v>
                </c:pt>
                <c:pt idx="21">
                  <c:v>0.23927830851782544</c:v>
                </c:pt>
                <c:pt idx="22">
                  <c:v>0.24124007131305011</c:v>
                </c:pt>
                <c:pt idx="23">
                  <c:v>0.24295776030840086</c:v>
                </c:pt>
                <c:pt idx="24">
                  <c:v>0.24446155247565454</c:v>
                </c:pt>
                <c:pt idx="25">
                  <c:v>0.24577793818416832</c:v>
                </c:pt>
                <c:pt idx="26">
                  <c:v>0.246930161136968</c:v>
                </c:pt>
                <c:pt idx="27">
                  <c:v>0.24793860827752767</c:v>
                </c:pt>
                <c:pt idx="28">
                  <c:v>0.2488211547627617</c:v>
                </c:pt>
                <c:pt idx="29">
                  <c:v>0.24959346872713367</c:v>
                </c:pt>
                <c:pt idx="30">
                  <c:v>0.2502692801782117</c:v>
                </c:pt>
                <c:pt idx="31">
                  <c:v>0.25086061798058085</c:v>
                </c:pt>
                <c:pt idx="32">
                  <c:v>0.251378018513109</c:v>
                </c:pt>
                <c:pt idx="33">
                  <c:v>0.25183070923091966</c:v>
                </c:pt>
                <c:pt idx="34">
                  <c:v>0.2522267700321661</c:v>
                </c:pt>
                <c:pt idx="35">
                  <c:v>0.2525732750230021</c:v>
                </c:pt>
                <c:pt idx="36">
                  <c:v>0.2528764169927965</c:v>
                </c:pt>
                <c:pt idx="37">
                  <c:v>0.2531416166554554</c:v>
                </c:pt>
                <c:pt idx="38">
                  <c:v>0.2533736184808672</c:v>
                </c:pt>
                <c:pt idx="39">
                  <c:v>0.2535765747317092</c:v>
                </c:pt>
                <c:pt idx="40">
                  <c:v>0.2537541191336412</c:v>
                </c:pt>
                <c:pt idx="41">
                  <c:v>0.253909431439622</c:v>
                </c:pt>
                <c:pt idx="42">
                  <c:v>0.25404529400004383</c:v>
                </c:pt>
                <c:pt idx="43">
                  <c:v>0.25416414131793197</c:v>
                </c:pt>
                <c:pt idx="44">
                  <c:v>0.254268103451003</c:v>
                </c:pt>
                <c:pt idx="45">
                  <c:v>0.2543590440184156</c:v>
                </c:pt>
                <c:pt idx="46">
                  <c:v>0.254438593478171</c:v>
                </c:pt>
                <c:pt idx="47">
                  <c:v>0.2545081782600377</c:v>
                </c:pt>
                <c:pt idx="48">
                  <c:v>0.2545690462673963</c:v>
                </c:pt>
                <c:pt idx="49">
                  <c:v>0.254622289198458</c:v>
                </c:pt>
                <c:pt idx="50">
                  <c:v>0.2546688620819277</c:v>
                </c:pt>
                <c:pt idx="51">
                  <c:v>0.2547096003734925</c:v>
                </c:pt>
              </c:numCache>
            </c:numRef>
          </c:val>
          <c:smooth val="1"/>
        </c:ser>
        <c:axId val="26897912"/>
        <c:axId val="42929273"/>
      </c:lineChart>
      <c:catAx>
        <c:axId val="26897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0.005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29273"/>
        <c:crosses val="autoZero"/>
        <c:auto val="0"/>
        <c:lblOffset val="100"/>
        <c:noMultiLvlLbl val="0"/>
      </c:catAx>
      <c:valAx>
        <c:axId val="429292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prevalenza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6897912"/>
        <c:crossesAt val="1"/>
        <c:crossBetween val="midCat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12</xdr:row>
      <xdr:rowOff>0</xdr:rowOff>
    </xdr:from>
    <xdr:to>
      <xdr:col>11</xdr:col>
      <xdr:colOff>638175</xdr:colOff>
      <xdr:row>13</xdr:row>
      <xdr:rowOff>19050</xdr:rowOff>
    </xdr:to>
    <xdr:sp>
      <xdr:nvSpPr>
        <xdr:cNvPr id="1" name="Testo 10"/>
        <xdr:cNvSpPr txBox="1">
          <a:spLocks noChangeArrowheads="1"/>
        </xdr:cNvSpPr>
      </xdr:nvSpPr>
      <xdr:spPr>
        <a:xfrm>
          <a:off x="5905500" y="2238375"/>
          <a:ext cx="1162050" cy="3143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Prevalenza (ossia: infetti/totale animali) dell'infezione al tempo t</a:t>
          </a:r>
        </a:p>
      </xdr:txBody>
    </xdr:sp>
    <xdr:clientData/>
  </xdr:twoCellAnchor>
  <xdr:twoCellAnchor>
    <xdr:from>
      <xdr:col>7</xdr:col>
      <xdr:colOff>266700</xdr:colOff>
      <xdr:row>6</xdr:row>
      <xdr:rowOff>85725</xdr:rowOff>
    </xdr:from>
    <xdr:to>
      <xdr:col>9</xdr:col>
      <xdr:colOff>66675</xdr:colOff>
      <xdr:row>12</xdr:row>
      <xdr:rowOff>152400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4524375" y="1409700"/>
          <a:ext cx="1000125" cy="981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colonna "di servizio" utilizzata allo scopo di semplificare il calcolo dell'equazione 2. Può essere ignorata!</a:t>
          </a:r>
        </a:p>
      </xdr:txBody>
    </xdr:sp>
    <xdr:clientData/>
  </xdr:twoCellAnchor>
  <xdr:twoCellAnchor>
    <xdr:from>
      <xdr:col>6</xdr:col>
      <xdr:colOff>209550</xdr:colOff>
      <xdr:row>9</xdr:row>
      <xdr:rowOff>85725</xdr:rowOff>
    </xdr:from>
    <xdr:to>
      <xdr:col>7</xdr:col>
      <xdr:colOff>238125</xdr:colOff>
      <xdr:row>15</xdr:row>
      <xdr:rowOff>266700</xdr:rowOff>
    </xdr:to>
    <xdr:sp>
      <xdr:nvSpPr>
        <xdr:cNvPr id="3" name="AutoShape 22"/>
        <xdr:cNvSpPr>
          <a:spLocks/>
        </xdr:cNvSpPr>
      </xdr:nvSpPr>
      <xdr:spPr>
        <a:xfrm>
          <a:off x="4000500" y="1876425"/>
          <a:ext cx="495300" cy="1381125"/>
        </a:xfrm>
        <a:custGeom>
          <a:pathLst>
            <a:path h="145" w="52">
              <a:moveTo>
                <a:pt x="0" y="145"/>
              </a:moveTo>
              <a:cubicBezTo>
                <a:pt x="1" y="130"/>
                <a:pt x="2" y="75"/>
                <a:pt x="5" y="53"/>
              </a:cubicBezTo>
              <a:cubicBezTo>
                <a:pt x="8" y="31"/>
                <a:pt x="7" y="20"/>
                <a:pt x="15" y="11"/>
              </a:cubicBezTo>
              <a:cubicBezTo>
                <a:pt x="23" y="2"/>
                <a:pt x="44" y="2"/>
                <a:pt x="52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12</xdr:row>
      <xdr:rowOff>104775</xdr:rowOff>
    </xdr:from>
    <xdr:to>
      <xdr:col>9</xdr:col>
      <xdr:colOff>438150</xdr:colOff>
      <xdr:row>15</xdr:row>
      <xdr:rowOff>371475</xdr:rowOff>
    </xdr:to>
    <xdr:sp>
      <xdr:nvSpPr>
        <xdr:cNvPr id="4" name="AutoShape 23"/>
        <xdr:cNvSpPr>
          <a:spLocks/>
        </xdr:cNvSpPr>
      </xdr:nvSpPr>
      <xdr:spPr>
        <a:xfrm>
          <a:off x="5295900" y="2343150"/>
          <a:ext cx="600075" cy="1019175"/>
        </a:xfrm>
        <a:custGeom>
          <a:pathLst>
            <a:path h="107" w="63">
              <a:moveTo>
                <a:pt x="0" y="107"/>
              </a:moveTo>
              <a:cubicBezTo>
                <a:pt x="3" y="95"/>
                <a:pt x="15" y="52"/>
                <a:pt x="20" y="35"/>
              </a:cubicBezTo>
              <a:cubicBezTo>
                <a:pt x="25" y="18"/>
                <a:pt x="25" y="12"/>
                <a:pt x="32" y="6"/>
              </a:cubicBezTo>
              <a:cubicBezTo>
                <a:pt x="39" y="0"/>
                <a:pt x="57" y="2"/>
                <a:pt x="63" y="1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16</xdr:row>
      <xdr:rowOff>342900</xdr:rowOff>
    </xdr:from>
    <xdr:to>
      <xdr:col>12</xdr:col>
      <xdr:colOff>390525</xdr:colOff>
      <xdr:row>21</xdr:row>
      <xdr:rowOff>304800</xdr:rowOff>
    </xdr:to>
    <xdr:graphicFrame>
      <xdr:nvGraphicFramePr>
        <xdr:cNvPr id="5" name="Chart 41"/>
        <xdr:cNvGraphicFramePr/>
      </xdr:nvGraphicFramePr>
      <xdr:xfrm>
        <a:off x="5743575" y="3829050"/>
        <a:ext cx="1952625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22</xdr:row>
      <xdr:rowOff>0</xdr:rowOff>
    </xdr:from>
    <xdr:to>
      <xdr:col>12</xdr:col>
      <xdr:colOff>276225</xdr:colOff>
      <xdr:row>26</xdr:row>
      <xdr:rowOff>123825</xdr:rowOff>
    </xdr:to>
    <xdr:graphicFrame>
      <xdr:nvGraphicFramePr>
        <xdr:cNvPr id="6" name="Chart 42"/>
        <xdr:cNvGraphicFramePr/>
      </xdr:nvGraphicFramePr>
      <xdr:xfrm>
        <a:off x="5705475" y="4991100"/>
        <a:ext cx="1876425" cy="105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16</xdr:row>
      <xdr:rowOff>228600</xdr:rowOff>
    </xdr:from>
    <xdr:to>
      <xdr:col>12</xdr:col>
      <xdr:colOff>295275</xdr:colOff>
      <xdr:row>17</xdr:row>
      <xdr:rowOff>247650</xdr:rowOff>
    </xdr:to>
    <xdr:sp>
      <xdr:nvSpPr>
        <xdr:cNvPr id="7" name="TextBox 44"/>
        <xdr:cNvSpPr txBox="1">
          <a:spLocks noChangeArrowheads="1"/>
        </xdr:cNvSpPr>
      </xdr:nvSpPr>
      <xdr:spPr>
        <a:xfrm>
          <a:off x="6048375" y="3714750"/>
          <a:ext cx="15525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azzurro: proporzione di infetti giallo: proporzione di non infetti</a:t>
          </a:r>
        </a:p>
      </xdr:txBody>
    </xdr:sp>
    <xdr:clientData/>
  </xdr:twoCellAnchor>
  <xdr:twoCellAnchor>
    <xdr:from>
      <xdr:col>11</xdr:col>
      <xdr:colOff>66675</xdr:colOff>
      <xdr:row>22</xdr:row>
      <xdr:rowOff>38100</xdr:rowOff>
    </xdr:from>
    <xdr:to>
      <xdr:col>13</xdr:col>
      <xdr:colOff>152400</xdr:colOff>
      <xdr:row>22</xdr:row>
      <xdr:rowOff>200025</xdr:rowOff>
    </xdr:to>
    <xdr:sp>
      <xdr:nvSpPr>
        <xdr:cNvPr id="8" name="TextBox 45"/>
        <xdr:cNvSpPr txBox="1">
          <a:spLocks noChangeArrowheads="1"/>
        </xdr:cNvSpPr>
      </xdr:nvSpPr>
      <xdr:spPr>
        <a:xfrm>
          <a:off x="6496050" y="5029200"/>
          <a:ext cx="1552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Prevalenza</a:t>
          </a:r>
        </a:p>
      </xdr:txBody>
    </xdr:sp>
    <xdr:clientData/>
  </xdr:twoCellAnchor>
  <xdr:twoCellAnchor>
    <xdr:from>
      <xdr:col>9</xdr:col>
      <xdr:colOff>228600</xdr:colOff>
      <xdr:row>15</xdr:row>
      <xdr:rowOff>0</xdr:rowOff>
    </xdr:from>
    <xdr:to>
      <xdr:col>12</xdr:col>
      <xdr:colOff>457200</xdr:colOff>
      <xdr:row>26</xdr:row>
      <xdr:rowOff>161925</xdr:rowOff>
    </xdr:to>
    <xdr:sp>
      <xdr:nvSpPr>
        <xdr:cNvPr id="9" name="Rectangle 46"/>
        <xdr:cNvSpPr>
          <a:spLocks/>
        </xdr:cNvSpPr>
      </xdr:nvSpPr>
      <xdr:spPr>
        <a:xfrm>
          <a:off x="5686425" y="2990850"/>
          <a:ext cx="2076450" cy="3095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2</xdr:row>
      <xdr:rowOff>85725</xdr:rowOff>
    </xdr:from>
    <xdr:to>
      <xdr:col>12</xdr:col>
      <xdr:colOff>161925</xdr:colOff>
      <xdr:row>5</xdr:row>
      <xdr:rowOff>114300</xdr:rowOff>
    </xdr:to>
    <xdr:pic>
      <xdr:nvPicPr>
        <xdr:cNvPr id="10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95300"/>
          <a:ext cx="7429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171450</xdr:rowOff>
    </xdr:from>
    <xdr:to>
      <xdr:col>3</xdr:col>
      <xdr:colOff>457200</xdr:colOff>
      <xdr:row>43</xdr:row>
      <xdr:rowOff>19050</xdr:rowOff>
    </xdr:to>
    <xdr:sp>
      <xdr:nvSpPr>
        <xdr:cNvPr id="11" name="TextBox 51"/>
        <xdr:cNvSpPr txBox="1">
          <a:spLocks noChangeArrowheads="1"/>
        </xdr:cNvSpPr>
      </xdr:nvSpPr>
      <xdr:spPr>
        <a:xfrm>
          <a:off x="19050" y="5905500"/>
          <a:ext cx="2562225" cy="2667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36000" tIns="10800" rIns="18000" bIns="10800" anchor="ctr"/>
        <a:p>
          <a:pPr algn="l">
            <a:defRPr/>
          </a:pPr>
          <a:r>
            <a:rPr lang="en-US" cap="none" sz="7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10 agosto 2009
Foglio di lavoro complementare all'unità didattica:
http://www.quadernodiepidemiologia.it/modelli/neosp.htm
Prof. Ezio Bottarelli - Università degli Studi di Parma
ezio.bottarelli@unipr.it
</a:t>
          </a:r>
          <a:r>
            <a:rPr lang="en-US" cap="none" sz="7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Questo foglio di calcolo: (a) può essere utilizzato soltanto a scopo educativo e, anche in questo caso, sotto la esclusiva responsabilità di chi lo utilizza; (b) non deve essere utilizzate a scopo clinico, diagnostico, terapeutico o di ricerca, né per qualsiasi altro sopo diverso da quello didattico; (c) non deve essere utilizzate per attività che abbiano un impatto diretto o indiretto sullo stato di salute degli animali o dell'uomo. All'Autore non può essere imputata alcuna responsabilità per danni diretti o indiretti di qualsivoglia natura causati all'utilizzatore o a terzi in conseguenza di errori, imprecisioni, omissioni, interpretazioni o utilizzo in genere di questo foglio di calcolo.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104775</xdr:rowOff>
    </xdr:from>
    <xdr:to>
      <xdr:col>9</xdr:col>
      <xdr:colOff>590550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276225" y="104775"/>
        <a:ext cx="58007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16</xdr:row>
      <xdr:rowOff>28575</xdr:rowOff>
    </xdr:from>
    <xdr:to>
      <xdr:col>9</xdr:col>
      <xdr:colOff>590550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266700" y="2619375"/>
        <a:ext cx="58102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A1087"/>
  <sheetViews>
    <sheetView showGridLines="0" tabSelected="1" workbookViewId="0" topLeftCell="A1">
      <selection activeCell="C10" sqref="C10"/>
    </sheetView>
  </sheetViews>
  <sheetFormatPr defaultColWidth="9.140625" defaultRowHeight="12.75"/>
  <cols>
    <col min="1" max="1" width="21.00390625" style="13" customWidth="1"/>
    <col min="2" max="2" width="4.57421875" style="13" customWidth="1"/>
    <col min="3" max="3" width="6.28125" style="13" customWidth="1"/>
    <col min="4" max="4" width="10.8515625" style="13" customWidth="1"/>
    <col min="5" max="5" width="5.28125" style="58" customWidth="1"/>
    <col min="6" max="6" width="8.8515625" style="58" customWidth="1"/>
    <col min="7" max="7" width="7.00390625" style="59" customWidth="1"/>
    <col min="8" max="8" width="9.28125" style="58" customWidth="1"/>
    <col min="9" max="9" width="8.7109375" style="60" bestFit="1" customWidth="1"/>
    <col min="10" max="10" width="8.7109375" style="60" customWidth="1"/>
    <col min="11" max="11" width="5.8515625" style="13" customWidth="1"/>
    <col min="12" max="12" width="13.140625" style="13" customWidth="1"/>
    <col min="13" max="13" width="8.8515625" style="13" customWidth="1"/>
    <col min="14" max="14" width="12.28125" style="13" customWidth="1"/>
    <col min="15" max="15" width="5.28125" style="13" customWidth="1"/>
    <col min="16" max="16" width="7.7109375" style="13" customWidth="1"/>
    <col min="17" max="17" width="8.140625" style="13" customWidth="1"/>
    <col min="18" max="18" width="6.8515625" style="13" customWidth="1"/>
    <col min="19" max="19" width="7.57421875" style="13" customWidth="1"/>
    <col min="20" max="20" width="4.140625" style="13" customWidth="1"/>
    <col min="21" max="21" width="8.00390625" style="13" customWidth="1"/>
    <col min="22" max="16384" width="9.140625" style="13" customWidth="1"/>
  </cols>
  <sheetData>
    <row r="1" spans="1:11" s="66" customFormat="1" ht="12.75" customHeight="1">
      <c r="A1" s="66" t="s">
        <v>69</v>
      </c>
      <c r="B1" s="67"/>
      <c r="C1" s="67"/>
      <c r="D1" s="67"/>
      <c r="E1" s="68"/>
      <c r="F1" s="68"/>
      <c r="G1" s="69"/>
      <c r="H1" s="68"/>
      <c r="I1" s="70"/>
      <c r="J1" s="70"/>
      <c r="K1" s="67"/>
    </row>
    <row r="2" spans="1:16" s="6" customFormat="1" ht="19.5" customHeight="1">
      <c r="A2" s="1" t="s">
        <v>0</v>
      </c>
      <c r="B2" s="2"/>
      <c r="C2" s="2"/>
      <c r="D2" s="2"/>
      <c r="E2" s="3"/>
      <c r="F2" s="3"/>
      <c r="G2" s="4"/>
      <c r="H2" s="3"/>
      <c r="I2" s="5"/>
      <c r="J2" s="5"/>
      <c r="K2" s="2"/>
      <c r="M2" s="7"/>
      <c r="P2" s="6">
        <v>99</v>
      </c>
    </row>
    <row r="3" spans="1:11" ht="14.25" customHeight="1">
      <c r="A3" s="91"/>
      <c r="B3" s="92"/>
      <c r="C3" s="92"/>
      <c r="D3" s="92"/>
      <c r="E3" s="3"/>
      <c r="F3" s="3"/>
      <c r="G3" s="4"/>
      <c r="H3" s="3"/>
      <c r="I3" s="5"/>
      <c r="J3" s="5"/>
      <c r="K3" s="12"/>
    </row>
    <row r="4" spans="1:11" ht="21" customHeight="1">
      <c r="A4" s="93"/>
      <c r="B4" s="92"/>
      <c r="C4" s="92"/>
      <c r="D4" s="92"/>
      <c r="E4" s="3"/>
      <c r="F4" s="3"/>
      <c r="G4" s="4"/>
      <c r="H4" s="3"/>
      <c r="I4" s="94"/>
      <c r="J4" s="94"/>
      <c r="K4" s="12"/>
    </row>
    <row r="5" spans="1:11" ht="21.75" customHeight="1">
      <c r="A5" s="93"/>
      <c r="B5" s="92"/>
      <c r="C5" s="92"/>
      <c r="D5" s="92"/>
      <c r="E5" s="3"/>
      <c r="F5" s="3"/>
      <c r="G5" s="4"/>
      <c r="H5" s="3"/>
      <c r="I5" s="94"/>
      <c r="J5" s="94"/>
      <c r="K5" s="12"/>
    </row>
    <row r="6" spans="1:11" ht="15">
      <c r="A6" s="91"/>
      <c r="B6" s="92"/>
      <c r="C6" s="92"/>
      <c r="D6" s="92"/>
      <c r="E6" s="3"/>
      <c r="F6" s="3"/>
      <c r="G6" s="10"/>
      <c r="H6" s="9"/>
      <c r="I6" s="14"/>
      <c r="J6" s="14"/>
      <c r="K6" s="12"/>
    </row>
    <row r="7" spans="1:11" ht="12">
      <c r="A7" s="95" t="s">
        <v>68</v>
      </c>
      <c r="B7" s="15"/>
      <c r="C7" s="15"/>
      <c r="D7" s="98"/>
      <c r="E7" s="3"/>
      <c r="F7" s="3"/>
      <c r="G7" s="10"/>
      <c r="H7" s="9"/>
      <c r="I7" s="11"/>
      <c r="J7" s="11"/>
      <c r="K7" s="12"/>
    </row>
    <row r="8" spans="1:11" ht="12">
      <c r="A8" s="96" t="s">
        <v>67</v>
      </c>
      <c r="B8" s="2"/>
      <c r="C8" s="2"/>
      <c r="D8" s="32"/>
      <c r="E8" s="3"/>
      <c r="F8" s="3"/>
      <c r="G8" s="10"/>
      <c r="H8" s="9"/>
      <c r="I8" s="11"/>
      <c r="J8" s="11"/>
      <c r="K8" s="12"/>
    </row>
    <row r="9" spans="1:11" ht="12.75">
      <c r="A9" s="16" t="s">
        <v>70</v>
      </c>
      <c r="B9" s="17"/>
      <c r="C9" s="17"/>
      <c r="D9" s="99"/>
      <c r="E9" s="3"/>
      <c r="F9" s="3"/>
      <c r="G9" s="10"/>
      <c r="H9" s="8"/>
      <c r="I9" s="8"/>
      <c r="J9" s="18"/>
      <c r="K9" s="12"/>
    </row>
    <row r="10" spans="1:19" ht="12.75">
      <c r="A10" s="97"/>
      <c r="B10" s="2"/>
      <c r="C10" s="2"/>
      <c r="D10" s="2"/>
      <c r="E10" s="3"/>
      <c r="F10" s="3"/>
      <c r="G10" s="10"/>
      <c r="H10" s="19"/>
      <c r="I10" s="18"/>
      <c r="J10" s="18"/>
      <c r="K10" s="12"/>
      <c r="N10" s="6"/>
      <c r="O10" s="6"/>
      <c r="P10" s="6"/>
      <c r="Q10" s="6"/>
      <c r="R10" s="6"/>
      <c r="S10" s="6"/>
    </row>
    <row r="11" spans="1:19" ht="12">
      <c r="A11" s="20"/>
      <c r="B11" s="6"/>
      <c r="C11" s="6"/>
      <c r="D11" s="6"/>
      <c r="E11" s="21"/>
      <c r="F11" s="21"/>
      <c r="G11" s="18"/>
      <c r="H11" s="9"/>
      <c r="I11" s="8"/>
      <c r="J11" s="8"/>
      <c r="K11" s="12"/>
      <c r="N11" s="20"/>
      <c r="O11" s="6"/>
      <c r="P11" s="6"/>
      <c r="Q11" s="6"/>
      <c r="R11" s="21"/>
      <c r="S11" s="21"/>
    </row>
    <row r="12" spans="1:19" ht="10.5" customHeight="1">
      <c r="A12" s="100" t="s">
        <v>80</v>
      </c>
      <c r="B12" s="6"/>
      <c r="C12" s="6"/>
      <c r="D12" s="6"/>
      <c r="E12" s="21"/>
      <c r="F12" s="21"/>
      <c r="G12" s="18"/>
      <c r="H12" s="9"/>
      <c r="I12" s="11"/>
      <c r="J12" s="18"/>
      <c r="K12" s="12"/>
      <c r="N12" s="20"/>
      <c r="O12" s="6"/>
      <c r="P12" s="6"/>
      <c r="Q12" s="6"/>
      <c r="R12" s="21"/>
      <c r="S12" s="21"/>
    </row>
    <row r="13" spans="1:19" ht="23.25" customHeight="1">
      <c r="A13" s="22" t="s">
        <v>71</v>
      </c>
      <c r="B13" s="23"/>
      <c r="C13" s="71">
        <v>1</v>
      </c>
      <c r="D13" s="6"/>
      <c r="E13" s="21"/>
      <c r="F13" s="21"/>
      <c r="G13" s="18"/>
      <c r="H13" s="9"/>
      <c r="I13" s="11"/>
      <c r="J13" s="18"/>
      <c r="K13" s="12"/>
      <c r="N13" s="20"/>
      <c r="O13" s="6"/>
      <c r="P13" s="6"/>
      <c r="Q13" s="6"/>
      <c r="R13" s="24"/>
      <c r="S13" s="21"/>
    </row>
    <row r="14" spans="1:19" ht="23.25" customHeight="1">
      <c r="A14" s="25" t="s">
        <v>72</v>
      </c>
      <c r="B14" s="23"/>
      <c r="C14" s="71">
        <v>99</v>
      </c>
      <c r="D14" s="6"/>
      <c r="E14" s="24"/>
      <c r="F14" s="21"/>
      <c r="G14" s="18"/>
      <c r="H14" s="9"/>
      <c r="I14" s="11"/>
      <c r="J14" s="18"/>
      <c r="K14" s="12"/>
      <c r="N14" s="6"/>
      <c r="O14" s="6"/>
      <c r="P14" s="6"/>
      <c r="Q14" s="6"/>
      <c r="R14" s="6"/>
      <c r="S14" s="6"/>
    </row>
    <row r="15" spans="1:19" ht="12.75" customHeight="1">
      <c r="A15" s="26"/>
      <c r="B15" s="2"/>
      <c r="C15" s="2"/>
      <c r="D15" s="2"/>
      <c r="E15" s="27"/>
      <c r="F15" s="3"/>
      <c r="G15" s="10"/>
      <c r="H15" s="9"/>
      <c r="I15" s="11"/>
      <c r="J15" s="18"/>
      <c r="K15" s="12"/>
      <c r="N15" s="6"/>
      <c r="O15" s="6"/>
      <c r="P15" s="6"/>
      <c r="Q15" s="6"/>
      <c r="R15" s="6"/>
      <c r="S15" s="6"/>
    </row>
    <row r="16" spans="1:11" ht="39" customHeight="1">
      <c r="A16" s="106" t="s">
        <v>81</v>
      </c>
      <c r="B16" s="28"/>
      <c r="C16" s="29"/>
      <c r="D16" s="12"/>
      <c r="E16" s="9"/>
      <c r="F16" s="75" t="s">
        <v>76</v>
      </c>
      <c r="G16" s="83" t="s">
        <v>63</v>
      </c>
      <c r="H16" s="77" t="s">
        <v>77</v>
      </c>
      <c r="I16" s="82"/>
      <c r="J16" s="30"/>
      <c r="K16" s="12"/>
    </row>
    <row r="17" spans="1:27" ht="33.75">
      <c r="A17" s="31" t="s">
        <v>64</v>
      </c>
      <c r="B17" s="101" t="s">
        <v>1</v>
      </c>
      <c r="C17" s="72">
        <f>Z17/100</f>
        <v>0.95</v>
      </c>
      <c r="D17" s="32"/>
      <c r="E17" s="33" t="s">
        <v>2</v>
      </c>
      <c r="F17" s="80" t="s">
        <v>74</v>
      </c>
      <c r="G17" s="84" t="s">
        <v>62</v>
      </c>
      <c r="H17" s="81" t="s">
        <v>73</v>
      </c>
      <c r="I17" s="87" t="s">
        <v>75</v>
      </c>
      <c r="J17" s="34"/>
      <c r="K17" s="35"/>
      <c r="L17" s="36"/>
      <c r="M17" s="36"/>
      <c r="N17" s="89" t="s">
        <v>79</v>
      </c>
      <c r="O17" s="89" t="s">
        <v>78</v>
      </c>
      <c r="P17" s="37"/>
      <c r="Q17" s="38"/>
      <c r="R17" s="36"/>
      <c r="S17" s="36"/>
      <c r="T17" s="36"/>
      <c r="U17" s="39"/>
      <c r="Y17" s="40">
        <v>95</v>
      </c>
      <c r="Z17" s="40">
        <v>95</v>
      </c>
      <c r="AA17" s="40"/>
    </row>
    <row r="18" spans="1:27" ht="22.5">
      <c r="A18" s="31" t="s">
        <v>3</v>
      </c>
      <c r="B18" s="101" t="s">
        <v>4</v>
      </c>
      <c r="C18" s="72">
        <f>Z18/100</f>
        <v>0.3</v>
      </c>
      <c r="D18" s="32"/>
      <c r="E18" s="9" t="s">
        <v>5</v>
      </c>
      <c r="F18" s="79">
        <f>C13</f>
        <v>1</v>
      </c>
      <c r="G18" s="85"/>
      <c r="H18" s="78">
        <f>C14</f>
        <v>99</v>
      </c>
      <c r="I18" s="88">
        <f aca="true" t="shared" si="0" ref="I18:I49">+F18/N</f>
        <v>0.01</v>
      </c>
      <c r="J18" s="41"/>
      <c r="K18" s="41"/>
      <c r="L18" s="42"/>
      <c r="M18" s="42"/>
      <c r="N18" s="90">
        <f>F18/$C$24</f>
        <v>0.01</v>
      </c>
      <c r="O18" s="90">
        <f>1-N18</f>
        <v>0.99</v>
      </c>
      <c r="P18" s="37"/>
      <c r="Q18" s="24"/>
      <c r="R18" s="42"/>
      <c r="S18" s="42"/>
      <c r="T18" s="42"/>
      <c r="U18" s="43"/>
      <c r="Y18" s="40">
        <v>30</v>
      </c>
      <c r="Z18" s="40">
        <v>30</v>
      </c>
      <c r="AA18" s="40"/>
    </row>
    <row r="19" spans="1:27" ht="12.75">
      <c r="A19" s="44"/>
      <c r="B19" s="102"/>
      <c r="C19" s="74"/>
      <c r="D19" s="32"/>
      <c r="E19" s="9" t="s">
        <v>6</v>
      </c>
      <c r="F19" s="76">
        <f>+(ro1*fi*F18)-(mu1*F18)+(beta*F18*H18/N)+(tau*H18)+F18</f>
        <v>3.8897</v>
      </c>
      <c r="G19" s="86">
        <f>+((mu1-ro1)*F18)/H18</f>
        <v>0.0010101010101010099</v>
      </c>
      <c r="H19" s="78">
        <f>+(G19*H18)+(ro1*(1-fi)*F18)-(beta*F18*H18/N)-(tau*H18)+H18</f>
        <v>96.1103</v>
      </c>
      <c r="I19" s="88">
        <f t="shared" si="0"/>
        <v>0.038897</v>
      </c>
      <c r="J19" s="41"/>
      <c r="K19" s="41"/>
      <c r="L19" s="42"/>
      <c r="M19" s="42"/>
      <c r="N19" s="90">
        <f aca="true" t="shared" si="1" ref="N19:N69">F19/$C$24</f>
        <v>0.038897</v>
      </c>
      <c r="O19" s="90">
        <f aca="true" t="shared" si="2" ref="O19:O69">1-N19</f>
        <v>0.961103</v>
      </c>
      <c r="P19" s="37"/>
      <c r="Q19" s="24"/>
      <c r="R19" s="42"/>
      <c r="S19" s="42"/>
      <c r="T19" s="42"/>
      <c r="U19" s="43"/>
      <c r="Y19" s="40"/>
      <c r="Z19" s="40">
        <v>95</v>
      </c>
      <c r="AA19" s="40"/>
    </row>
    <row r="20" spans="1:27" ht="12.75">
      <c r="A20" s="45" t="s">
        <v>7</v>
      </c>
      <c r="B20" s="103" t="s">
        <v>8</v>
      </c>
      <c r="C20" s="73">
        <f>Z20/100</f>
        <v>0.2</v>
      </c>
      <c r="D20" s="32"/>
      <c r="E20" s="9" t="s">
        <v>9</v>
      </c>
      <c r="F20" s="76">
        <f aca="true" t="shared" si="3" ref="F20:F69">+(ro1*fi*F19)-(mu1*F19)+(beta*F19*H19/N)+(tau*H19)+F19</f>
        <v>6.457294070172999</v>
      </c>
      <c r="G20" s="86">
        <f>+((mu1-ro1)*F19)/H19</f>
        <v>0.00404712086009512</v>
      </c>
      <c r="H20" s="78">
        <f aca="true" t="shared" si="4" ref="H20:H69">+(G20*H19)+(ro1*(1-fi)*F19)-(beta*F19*H19/N)-(tau*H19)+H19</f>
        <v>93.542705929827</v>
      </c>
      <c r="I20" s="88">
        <f t="shared" si="0"/>
        <v>0.06457294070172999</v>
      </c>
      <c r="J20" s="41"/>
      <c r="K20" s="41"/>
      <c r="L20" s="42"/>
      <c r="M20" s="42"/>
      <c r="N20" s="90">
        <f t="shared" si="1"/>
        <v>0.06457294070172999</v>
      </c>
      <c r="O20" s="90">
        <f t="shared" si="2"/>
        <v>0.93542705929827</v>
      </c>
      <c r="P20" s="37"/>
      <c r="Q20" s="24"/>
      <c r="R20" s="42"/>
      <c r="S20" s="42"/>
      <c r="T20" s="42"/>
      <c r="U20" s="43"/>
      <c r="Y20" s="40">
        <v>20</v>
      </c>
      <c r="Z20" s="40">
        <v>20</v>
      </c>
      <c r="AA20" s="40"/>
    </row>
    <row r="21" spans="1:27" ht="12.75">
      <c r="A21" s="44"/>
      <c r="B21" s="102"/>
      <c r="C21" s="74"/>
      <c r="D21" s="32"/>
      <c r="E21" s="9" t="s">
        <v>10</v>
      </c>
      <c r="F21" s="76">
        <f t="shared" si="3"/>
        <v>8.73448272844136</v>
      </c>
      <c r="G21" s="86">
        <f aca="true" t="shared" si="5" ref="G21:G35">+((mu1-ro1)*F20)/H20</f>
        <v>0.006903043915596232</v>
      </c>
      <c r="H21" s="78">
        <f t="shared" si="4"/>
        <v>91.26551727155864</v>
      </c>
      <c r="I21" s="88">
        <f t="shared" si="0"/>
        <v>0.0873448272844136</v>
      </c>
      <c r="J21" s="41"/>
      <c r="K21" s="41"/>
      <c r="L21" s="42"/>
      <c r="M21" s="42"/>
      <c r="N21" s="90">
        <f t="shared" si="1"/>
        <v>0.0873448272844136</v>
      </c>
      <c r="O21" s="90">
        <f t="shared" si="2"/>
        <v>0.9126551727155864</v>
      </c>
      <c r="P21" s="37"/>
      <c r="Q21" s="24"/>
      <c r="R21" s="42"/>
      <c r="S21" s="42"/>
      <c r="T21" s="42"/>
      <c r="U21" s="43"/>
      <c r="Y21" s="40"/>
      <c r="Z21" s="40"/>
      <c r="AA21" s="40"/>
    </row>
    <row r="22" spans="1:27" ht="24">
      <c r="A22" s="46" t="s">
        <v>65</v>
      </c>
      <c r="B22" s="104" t="s">
        <v>11</v>
      </c>
      <c r="C22" s="73">
        <f>Z22/100</f>
        <v>0.03</v>
      </c>
      <c r="D22" s="32"/>
      <c r="E22" s="9" t="s">
        <v>12</v>
      </c>
      <c r="F22" s="76">
        <f t="shared" si="3"/>
        <v>10.750802271752779</v>
      </c>
      <c r="G22" s="86">
        <f t="shared" si="5"/>
        <v>0.009570408396910838</v>
      </c>
      <c r="H22" s="78">
        <f t="shared" si="4"/>
        <v>89.24919772824722</v>
      </c>
      <c r="I22" s="88">
        <f t="shared" si="0"/>
        <v>0.10750802271752778</v>
      </c>
      <c r="J22" s="41"/>
      <c r="K22" s="41"/>
      <c r="L22" s="42"/>
      <c r="M22" s="42"/>
      <c r="N22" s="90">
        <f t="shared" si="1"/>
        <v>0.10750802271752778</v>
      </c>
      <c r="O22" s="90">
        <f t="shared" si="2"/>
        <v>0.8924919772824722</v>
      </c>
      <c r="P22" s="37"/>
      <c r="Q22" s="24"/>
      <c r="R22" s="42"/>
      <c r="S22" s="42"/>
      <c r="T22" s="42"/>
      <c r="U22" s="43"/>
      <c r="Y22" s="40">
        <v>3</v>
      </c>
      <c r="Z22" s="40">
        <v>3</v>
      </c>
      <c r="AA22" s="40"/>
    </row>
    <row r="23" spans="1:27" ht="33.75">
      <c r="A23" s="31" t="s">
        <v>66</v>
      </c>
      <c r="B23" s="101" t="s">
        <v>13</v>
      </c>
      <c r="C23" s="72">
        <f>Z23/100</f>
        <v>0.03</v>
      </c>
      <c r="D23" s="32"/>
      <c r="E23" s="9" t="s">
        <v>14</v>
      </c>
      <c r="F23" s="76">
        <f t="shared" si="3"/>
        <v>12.533540097014075</v>
      </c>
      <c r="G23" s="86">
        <f t="shared" si="5"/>
        <v>0.012045825111490235</v>
      </c>
      <c r="H23" s="78">
        <f t="shared" si="4"/>
        <v>87.46645990298593</v>
      </c>
      <c r="I23" s="88">
        <f t="shared" si="0"/>
        <v>0.12533540097014076</v>
      </c>
      <c r="J23" s="41"/>
      <c r="K23" s="41"/>
      <c r="L23" s="42"/>
      <c r="M23" s="42"/>
      <c r="N23" s="90">
        <f t="shared" si="1"/>
        <v>0.12533540097014076</v>
      </c>
      <c r="O23" s="90">
        <f t="shared" si="2"/>
        <v>0.8746645990298593</v>
      </c>
      <c r="P23" s="37"/>
      <c r="Q23" s="24"/>
      <c r="R23" s="42"/>
      <c r="S23" s="42"/>
      <c r="T23" s="42"/>
      <c r="U23" s="43"/>
      <c r="Y23" s="40">
        <v>3</v>
      </c>
      <c r="Z23" s="40">
        <v>3</v>
      </c>
      <c r="AA23" s="40"/>
    </row>
    <row r="24" spans="1:27" ht="12.75" thickBot="1">
      <c r="A24" s="47" t="s">
        <v>15</v>
      </c>
      <c r="B24" s="105" t="s">
        <v>16</v>
      </c>
      <c r="C24" s="48">
        <f>+F18+H18</f>
        <v>100</v>
      </c>
      <c r="D24" s="32"/>
      <c r="E24" s="9" t="s">
        <v>17</v>
      </c>
      <c r="F24" s="76">
        <f t="shared" si="3"/>
        <v>14.10772379813349</v>
      </c>
      <c r="G24" s="86">
        <f t="shared" si="5"/>
        <v>0.014329538557883492</v>
      </c>
      <c r="H24" s="78">
        <f t="shared" si="4"/>
        <v>85.89227620186652</v>
      </c>
      <c r="I24" s="88">
        <f t="shared" si="0"/>
        <v>0.1410772379813349</v>
      </c>
      <c r="J24" s="41"/>
      <c r="K24" s="41"/>
      <c r="L24" s="42"/>
      <c r="M24" s="42"/>
      <c r="N24" s="90">
        <f t="shared" si="1"/>
        <v>0.1410772379813349</v>
      </c>
      <c r="O24" s="90">
        <f t="shared" si="2"/>
        <v>0.8589227620186651</v>
      </c>
      <c r="P24" s="37"/>
      <c r="Q24" s="24"/>
      <c r="R24" s="42"/>
      <c r="S24" s="42"/>
      <c r="T24" s="42"/>
      <c r="U24" s="43"/>
      <c r="Y24" s="40"/>
      <c r="Z24" s="40">
        <v>3</v>
      </c>
      <c r="AA24" s="40"/>
    </row>
    <row r="25" spans="1:27" ht="12">
      <c r="A25" s="12"/>
      <c r="B25" s="12"/>
      <c r="C25" s="12"/>
      <c r="D25" s="32"/>
      <c r="E25" s="9" t="s">
        <v>18</v>
      </c>
      <c r="F25" s="76">
        <f t="shared" si="3"/>
        <v>15.49616581910948</v>
      </c>
      <c r="G25" s="86">
        <f t="shared" si="5"/>
        <v>0.01642490387025849</v>
      </c>
      <c r="H25" s="78">
        <f t="shared" si="4"/>
        <v>84.50383418089054</v>
      </c>
      <c r="I25" s="88">
        <f t="shared" si="0"/>
        <v>0.1549616581910948</v>
      </c>
      <c r="J25" s="41"/>
      <c r="K25" s="41"/>
      <c r="L25" s="42"/>
      <c r="M25" s="42"/>
      <c r="N25" s="90">
        <f t="shared" si="1"/>
        <v>0.1549616581910948</v>
      </c>
      <c r="O25" s="90">
        <f t="shared" si="2"/>
        <v>0.8450383418089051</v>
      </c>
      <c r="P25" s="37"/>
      <c r="Q25" s="24"/>
      <c r="R25" s="42"/>
      <c r="S25" s="42"/>
      <c r="T25" s="42"/>
      <c r="U25" s="43"/>
      <c r="Y25" s="40"/>
      <c r="Z25" s="40">
        <v>3</v>
      </c>
      <c r="AA25" s="40"/>
    </row>
    <row r="26" spans="1:27" ht="15">
      <c r="A26" s="12"/>
      <c r="B26" s="12"/>
      <c r="C26" s="12"/>
      <c r="D26" s="32"/>
      <c r="E26" s="9" t="s">
        <v>19</v>
      </c>
      <c r="F26" s="76">
        <f t="shared" si="3"/>
        <v>16.719548232479436</v>
      </c>
      <c r="G26" s="86">
        <f t="shared" si="5"/>
        <v>0.018337825696687425</v>
      </c>
      <c r="H26" s="78">
        <f t="shared" si="4"/>
        <v>83.28045176752057</v>
      </c>
      <c r="I26" s="88">
        <f t="shared" si="0"/>
        <v>0.16719548232479436</v>
      </c>
      <c r="J26" s="41"/>
      <c r="K26" s="41"/>
      <c r="L26" s="42"/>
      <c r="M26" s="7"/>
      <c r="N26" s="90">
        <f t="shared" si="1"/>
        <v>0.16719548232479436</v>
      </c>
      <c r="O26" s="90">
        <f t="shared" si="2"/>
        <v>0.8328045176752057</v>
      </c>
      <c r="P26" s="37"/>
      <c r="Q26" s="24"/>
      <c r="R26" s="42"/>
      <c r="S26" s="42"/>
      <c r="T26" s="42"/>
      <c r="U26" s="43"/>
      <c r="Y26" s="40"/>
      <c r="Z26" s="40"/>
      <c r="AA26" s="40"/>
    </row>
    <row r="27" spans="1:27" ht="15">
      <c r="A27" s="12"/>
      <c r="B27" s="12"/>
      <c r="C27" s="12"/>
      <c r="D27" s="32"/>
      <c r="E27" s="9" t="s">
        <v>20</v>
      </c>
      <c r="F27" s="76">
        <f t="shared" si="3"/>
        <v>17.796534938977235</v>
      </c>
      <c r="G27" s="86">
        <f t="shared" si="5"/>
        <v>0.020076197808283344</v>
      </c>
      <c r="H27" s="78">
        <f t="shared" si="4"/>
        <v>82.20346506102277</v>
      </c>
      <c r="I27" s="88">
        <f t="shared" si="0"/>
        <v>0.17796534938977235</v>
      </c>
      <c r="J27" s="41"/>
      <c r="K27" s="41"/>
      <c r="L27" s="42"/>
      <c r="M27" s="7"/>
      <c r="N27" s="90">
        <f t="shared" si="1"/>
        <v>0.17796534938977235</v>
      </c>
      <c r="O27" s="90">
        <f t="shared" si="2"/>
        <v>0.8220346506102276</v>
      </c>
      <c r="P27" s="37"/>
      <c r="Q27" s="24"/>
      <c r="R27" s="42"/>
      <c r="S27" s="42"/>
      <c r="T27" s="42"/>
      <c r="U27" s="43"/>
      <c r="Y27" s="40"/>
      <c r="Z27" s="40"/>
      <c r="AA27" s="40"/>
    </row>
    <row r="28" spans="1:27" ht="12">
      <c r="A28" s="12"/>
      <c r="B28" s="12"/>
      <c r="C28" s="12"/>
      <c r="D28" s="32"/>
      <c r="E28" s="9" t="s">
        <v>21</v>
      </c>
      <c r="F28" s="76">
        <f t="shared" si="3"/>
        <v>18.743901098939467</v>
      </c>
      <c r="G28" s="86">
        <f t="shared" si="5"/>
        <v>0.021649373205577385</v>
      </c>
      <c r="H28" s="78">
        <f t="shared" si="4"/>
        <v>81.25609890106054</v>
      </c>
      <c r="I28" s="88">
        <f t="shared" si="0"/>
        <v>0.18743901098939467</v>
      </c>
      <c r="J28" s="41"/>
      <c r="K28" s="41"/>
      <c r="L28" s="42"/>
      <c r="M28" s="42"/>
      <c r="N28" s="90">
        <f t="shared" si="1"/>
        <v>0.18743901098939467</v>
      </c>
      <c r="O28" s="90">
        <f t="shared" si="2"/>
        <v>0.8125609890106054</v>
      </c>
      <c r="P28" s="37"/>
      <c r="Q28" s="24"/>
      <c r="R28" s="42"/>
      <c r="S28" s="42"/>
      <c r="T28" s="42"/>
      <c r="U28" s="43"/>
      <c r="Y28" s="40"/>
      <c r="Z28" s="40">
        <v>30</v>
      </c>
      <c r="AA28" s="40"/>
    </row>
    <row r="29" spans="1:27" ht="12">
      <c r="A29" s="12"/>
      <c r="B29" s="12"/>
      <c r="C29" s="12"/>
      <c r="D29" s="32"/>
      <c r="E29" s="9" t="s">
        <v>22</v>
      </c>
      <c r="F29" s="76">
        <f t="shared" si="3"/>
        <v>19.576671829534078</v>
      </c>
      <c r="G29" s="86">
        <f t="shared" si="5"/>
        <v>0.023067685198328938</v>
      </c>
      <c r="H29" s="78">
        <f t="shared" si="4"/>
        <v>80.42332817046592</v>
      </c>
      <c r="I29" s="88">
        <f t="shared" si="0"/>
        <v>0.19576671829534079</v>
      </c>
      <c r="J29" s="41"/>
      <c r="K29" s="41"/>
      <c r="N29" s="90">
        <f t="shared" si="1"/>
        <v>0.19576671829534079</v>
      </c>
      <c r="O29" s="90">
        <f t="shared" si="2"/>
        <v>0.8042332817046592</v>
      </c>
      <c r="Y29" s="40"/>
      <c r="Z29" s="40"/>
      <c r="AA29" s="40"/>
    </row>
    <row r="30" spans="1:27" ht="12">
      <c r="A30" s="12"/>
      <c r="B30" s="12"/>
      <c r="C30" s="12"/>
      <c r="D30" s="32"/>
      <c r="E30" s="9" t="s">
        <v>23</v>
      </c>
      <c r="F30" s="76">
        <f t="shared" si="3"/>
        <v>20.308264104308947</v>
      </c>
      <c r="G30" s="86">
        <f t="shared" si="5"/>
        <v>0.024342031441473306</v>
      </c>
      <c r="H30" s="78">
        <f t="shared" si="4"/>
        <v>79.69173589569105</v>
      </c>
      <c r="I30" s="88">
        <f t="shared" si="0"/>
        <v>0.20308264104308946</v>
      </c>
      <c r="J30" s="41"/>
      <c r="K30" s="41"/>
      <c r="N30" s="90">
        <f t="shared" si="1"/>
        <v>0.20308264104308946</v>
      </c>
      <c r="O30" s="90">
        <f t="shared" si="2"/>
        <v>0.7969173589569105</v>
      </c>
      <c r="Y30" s="40"/>
      <c r="Z30" s="40"/>
      <c r="AA30" s="40"/>
    </row>
    <row r="31" spans="1:27" ht="12">
      <c r="A31" s="12"/>
      <c r="B31" s="12"/>
      <c r="C31" s="12"/>
      <c r="D31" s="32"/>
      <c r="E31" s="9" t="s">
        <v>24</v>
      </c>
      <c r="F31" s="76">
        <f t="shared" si="3"/>
        <v>20.950627375555854</v>
      </c>
      <c r="G31" s="86">
        <f t="shared" si="5"/>
        <v>0.025483525833708203</v>
      </c>
      <c r="H31" s="78">
        <f t="shared" si="4"/>
        <v>79.04937262444415</v>
      </c>
      <c r="I31" s="88">
        <f t="shared" si="0"/>
        <v>0.20950627375555853</v>
      </c>
      <c r="J31" s="41"/>
      <c r="K31" s="41"/>
      <c r="N31" s="90">
        <f t="shared" si="1"/>
        <v>0.20950627375555853</v>
      </c>
      <c r="O31" s="90">
        <f t="shared" si="2"/>
        <v>0.7904937262444415</v>
      </c>
      <c r="Y31" s="40"/>
      <c r="Z31" s="40"/>
      <c r="AA31" s="40"/>
    </row>
    <row r="32" spans="1:27" ht="12">
      <c r="A32" s="12"/>
      <c r="B32" s="12"/>
      <c r="C32" s="12"/>
      <c r="D32" s="32"/>
      <c r="E32" s="9" t="s">
        <v>25</v>
      </c>
      <c r="F32" s="76">
        <f t="shared" si="3"/>
        <v>21.514379728015893</v>
      </c>
      <c r="G32" s="86">
        <f t="shared" si="5"/>
        <v>0.026503217773897126</v>
      </c>
      <c r="H32" s="78">
        <f t="shared" si="4"/>
        <v>78.4856202719841</v>
      </c>
      <c r="I32" s="88">
        <f t="shared" si="0"/>
        <v>0.21514379728015892</v>
      </c>
      <c r="J32" s="41"/>
      <c r="K32" s="41"/>
      <c r="N32" s="90">
        <f t="shared" si="1"/>
        <v>0.21514379728015892</v>
      </c>
      <c r="O32" s="90">
        <f t="shared" si="2"/>
        <v>0.7848562027198411</v>
      </c>
      <c r="Y32" s="40"/>
      <c r="Z32" s="40"/>
      <c r="AA32" s="40"/>
    </row>
    <row r="33" spans="1:15" ht="12">
      <c r="A33" s="12"/>
      <c r="B33" s="12"/>
      <c r="C33" s="12"/>
      <c r="D33" s="32"/>
      <c r="E33" s="9" t="s">
        <v>26</v>
      </c>
      <c r="F33" s="76">
        <f t="shared" si="3"/>
        <v>22.008937397409767</v>
      </c>
      <c r="G33" s="86">
        <f t="shared" si="5"/>
        <v>0.027411874498105445</v>
      </c>
      <c r="H33" s="78">
        <f t="shared" si="4"/>
        <v>77.99106260259023</v>
      </c>
      <c r="I33" s="88">
        <f t="shared" si="0"/>
        <v>0.22008937397409767</v>
      </c>
      <c r="J33" s="41"/>
      <c r="K33" s="41"/>
      <c r="N33" s="90">
        <f t="shared" si="1"/>
        <v>0.22008937397409767</v>
      </c>
      <c r="O33" s="90">
        <f t="shared" si="2"/>
        <v>0.7799106260259023</v>
      </c>
    </row>
    <row r="34" spans="1:15" ht="12">
      <c r="A34" s="12"/>
      <c r="B34" s="12"/>
      <c r="C34" s="12"/>
      <c r="D34" s="32"/>
      <c r="E34" s="9" t="s">
        <v>27</v>
      </c>
      <c r="F34" s="76">
        <f t="shared" si="3"/>
        <v>22.44263628608576</v>
      </c>
      <c r="G34" s="86">
        <f t="shared" si="5"/>
        <v>0.028219819890848367</v>
      </c>
      <c r="H34" s="78">
        <f t="shared" si="4"/>
        <v>77.55736371391424</v>
      </c>
      <c r="I34" s="88">
        <f t="shared" si="0"/>
        <v>0.22442636286085763</v>
      </c>
      <c r="J34" s="41"/>
      <c r="K34" s="41"/>
      <c r="N34" s="90">
        <f t="shared" si="1"/>
        <v>0.22442636286085763</v>
      </c>
      <c r="O34" s="90">
        <f t="shared" si="2"/>
        <v>0.7755736371391424</v>
      </c>
    </row>
    <row r="35" spans="1:15" ht="12">
      <c r="A35" s="12"/>
      <c r="B35" s="12"/>
      <c r="C35" s="12"/>
      <c r="D35" s="32"/>
      <c r="E35" s="9" t="s">
        <v>28</v>
      </c>
      <c r="F35" s="76">
        <f t="shared" si="3"/>
        <v>22.822844717575467</v>
      </c>
      <c r="G35" s="86">
        <f t="shared" si="5"/>
        <v>0.028936822000383975</v>
      </c>
      <c r="H35" s="78">
        <f t="shared" si="4"/>
        <v>77.17715528242454</v>
      </c>
      <c r="I35" s="88">
        <f t="shared" si="0"/>
        <v>0.22822844717575466</v>
      </c>
      <c r="J35" s="41"/>
      <c r="K35" s="41"/>
      <c r="N35" s="90">
        <f t="shared" si="1"/>
        <v>0.22822844717575466</v>
      </c>
      <c r="O35" s="90">
        <f t="shared" si="2"/>
        <v>0.7717715528242454</v>
      </c>
    </row>
    <row r="36" spans="1:15" ht="12">
      <c r="A36" s="12"/>
      <c r="B36" s="12"/>
      <c r="C36" s="12"/>
      <c r="D36" s="32"/>
      <c r="E36" s="9" t="s">
        <v>29</v>
      </c>
      <c r="F36" s="76">
        <f t="shared" si="3"/>
        <v>23.156067126341398</v>
      </c>
      <c r="G36" s="86">
        <f aca="true" t="shared" si="6" ref="G36:G51">+((mu1-ro1)*F35)/H35</f>
        <v>0.029572021194687492</v>
      </c>
      <c r="H36" s="78">
        <f t="shared" si="4"/>
        <v>76.8439328736586</v>
      </c>
      <c r="I36" s="88">
        <f t="shared" si="0"/>
        <v>0.23156067126341398</v>
      </c>
      <c r="J36" s="41"/>
      <c r="K36" s="41"/>
      <c r="N36" s="90">
        <f t="shared" si="1"/>
        <v>0.23156067126341398</v>
      </c>
      <c r="O36" s="90">
        <f t="shared" si="2"/>
        <v>0.768439328736586</v>
      </c>
    </row>
    <row r="37" spans="1:15" ht="12">
      <c r="A37" s="12"/>
      <c r="B37" s="12"/>
      <c r="C37" s="12"/>
      <c r="D37" s="32"/>
      <c r="E37" s="9" t="s">
        <v>29</v>
      </c>
      <c r="F37" s="76">
        <f t="shared" si="3"/>
        <v>23.448038709015954</v>
      </c>
      <c r="G37" s="86">
        <f t="shared" si="6"/>
        <v>0.030133891200510222</v>
      </c>
      <c r="H37" s="78">
        <f t="shared" si="4"/>
        <v>76.55196129098404</v>
      </c>
      <c r="I37" s="88">
        <f t="shared" si="0"/>
        <v>0.23448038709015953</v>
      </c>
      <c r="J37" s="41"/>
      <c r="K37" s="41"/>
      <c r="N37" s="90">
        <f t="shared" si="1"/>
        <v>0.23448038709015953</v>
      </c>
      <c r="O37" s="90">
        <f t="shared" si="2"/>
        <v>0.7655196129098405</v>
      </c>
    </row>
    <row r="38" spans="1:15" ht="12">
      <c r="A38" s="12"/>
      <c r="B38" s="12"/>
      <c r="C38" s="12"/>
      <c r="D38" s="32"/>
      <c r="E38" s="9" t="s">
        <v>30</v>
      </c>
      <c r="F38" s="76">
        <f t="shared" si="3"/>
        <v>23.703811295234345</v>
      </c>
      <c r="G38" s="86">
        <f t="shared" si="6"/>
        <v>0.03063022594533781</v>
      </c>
      <c r="H38" s="78">
        <f t="shared" si="4"/>
        <v>76.29618870476565</v>
      </c>
      <c r="I38" s="88">
        <f t="shared" si="0"/>
        <v>0.23703811295234345</v>
      </c>
      <c r="J38" s="41"/>
      <c r="K38" s="41"/>
      <c r="N38" s="90">
        <f t="shared" si="1"/>
        <v>0.23703811295234345</v>
      </c>
      <c r="O38" s="90">
        <f t="shared" si="2"/>
        <v>0.7629618870476566</v>
      </c>
    </row>
    <row r="39" spans="1:15" ht="12">
      <c r="A39" s="12"/>
      <c r="B39" s="12"/>
      <c r="C39" s="12"/>
      <c r="D39" s="32"/>
      <c r="E39" s="9" t="s">
        <v>31</v>
      </c>
      <c r="F39" s="76">
        <f t="shared" si="3"/>
        <v>23.927830851782545</v>
      </c>
      <c r="G39" s="86">
        <f t="shared" si="6"/>
        <v>0.031068145994760203</v>
      </c>
      <c r="H39" s="78">
        <f t="shared" si="4"/>
        <v>76.07216914821745</v>
      </c>
      <c r="I39" s="88">
        <f t="shared" si="0"/>
        <v>0.23927830851782544</v>
      </c>
      <c r="J39" s="41"/>
      <c r="K39" s="41"/>
      <c r="N39" s="90">
        <f t="shared" si="1"/>
        <v>0.23927830851782544</v>
      </c>
      <c r="O39" s="90">
        <f t="shared" si="2"/>
        <v>0.7607216914821746</v>
      </c>
    </row>
    <row r="40" spans="1:15" ht="12">
      <c r="A40" s="12"/>
      <c r="B40" s="12"/>
      <c r="C40" s="12"/>
      <c r="D40" s="32"/>
      <c r="E40" s="9" t="s">
        <v>32</v>
      </c>
      <c r="F40" s="76">
        <f t="shared" si="3"/>
        <v>24.12400713130501</v>
      </c>
      <c r="G40" s="86">
        <f t="shared" si="6"/>
        <v>0.03145411931814649</v>
      </c>
      <c r="H40" s="78">
        <f t="shared" si="4"/>
        <v>75.875992868695</v>
      </c>
      <c r="I40" s="88">
        <f t="shared" si="0"/>
        <v>0.24124007131305011</v>
      </c>
      <c r="J40" s="41"/>
      <c r="K40" s="41"/>
      <c r="N40" s="90">
        <f t="shared" si="1"/>
        <v>0.24124007131305011</v>
      </c>
      <c r="O40" s="90">
        <f t="shared" si="2"/>
        <v>0.7587599286869499</v>
      </c>
    </row>
    <row r="41" spans="1:15" ht="12">
      <c r="A41" s="12"/>
      <c r="B41" s="12"/>
      <c r="C41" s="12"/>
      <c r="D41" s="32"/>
      <c r="E41" s="9" t="s">
        <v>33</v>
      </c>
      <c r="F41" s="76">
        <f t="shared" si="3"/>
        <v>24.295776030840084</v>
      </c>
      <c r="G41" s="86">
        <f t="shared" si="6"/>
        <v>0.03179399203784009</v>
      </c>
      <c r="H41" s="78">
        <f t="shared" si="4"/>
        <v>75.70422396915993</v>
      </c>
      <c r="I41" s="88">
        <f t="shared" si="0"/>
        <v>0.24295776030840086</v>
      </c>
      <c r="J41" s="41"/>
      <c r="K41" s="41"/>
      <c r="N41" s="90">
        <f t="shared" si="1"/>
        <v>0.24295776030840086</v>
      </c>
      <c r="O41" s="90">
        <f t="shared" si="2"/>
        <v>0.7570422396915991</v>
      </c>
    </row>
    <row r="42" spans="1:15" ht="12">
      <c r="A42" s="12"/>
      <c r="B42" s="12"/>
      <c r="C42" s="12"/>
      <c r="D42" s="32"/>
      <c r="E42" s="9" t="s">
        <v>34</v>
      </c>
      <c r="F42" s="76">
        <f t="shared" si="3"/>
        <v>24.446155247565454</v>
      </c>
      <c r="G42" s="86">
        <f t="shared" si="6"/>
        <v>0.03209302566886835</v>
      </c>
      <c r="H42" s="78">
        <f t="shared" si="4"/>
        <v>75.55384475243456</v>
      </c>
      <c r="I42" s="88">
        <f t="shared" si="0"/>
        <v>0.24446155247565454</v>
      </c>
      <c r="J42" s="41"/>
      <c r="K42" s="41"/>
      <c r="N42" s="90">
        <f t="shared" si="1"/>
        <v>0.24446155247565454</v>
      </c>
      <c r="O42" s="90">
        <f t="shared" si="2"/>
        <v>0.7555384475243454</v>
      </c>
    </row>
    <row r="43" spans="1:15" ht="12">
      <c r="A43" s="12"/>
      <c r="B43" s="12"/>
      <c r="C43" s="12"/>
      <c r="D43" s="32"/>
      <c r="E43" s="9" t="s">
        <v>35</v>
      </c>
      <c r="F43" s="76">
        <f t="shared" si="3"/>
        <v>24.577793818416833</v>
      </c>
      <c r="G43" s="86">
        <f t="shared" si="6"/>
        <v>0.03235593810965884</v>
      </c>
      <c r="H43" s="78">
        <f t="shared" si="4"/>
        <v>75.42220618158318</v>
      </c>
      <c r="I43" s="88">
        <f t="shared" si="0"/>
        <v>0.24577793818416832</v>
      </c>
      <c r="J43" s="41"/>
      <c r="K43" s="41"/>
      <c r="N43" s="90">
        <f t="shared" si="1"/>
        <v>0.24577793818416832</v>
      </c>
      <c r="O43" s="90">
        <f t="shared" si="2"/>
        <v>0.7542220618158317</v>
      </c>
    </row>
    <row r="44" spans="1:15" ht="12">
      <c r="A44" s="12"/>
      <c r="B44" s="12"/>
      <c r="C44" s="12"/>
      <c r="D44" s="32"/>
      <c r="E44" s="9" t="s">
        <v>36</v>
      </c>
      <c r="F44" s="76">
        <f t="shared" si="3"/>
        <v>24.6930161136968</v>
      </c>
      <c r="G44" s="86">
        <f t="shared" si="6"/>
        <v>0.0325869462890603</v>
      </c>
      <c r="H44" s="78">
        <f t="shared" si="4"/>
        <v>75.30698388630321</v>
      </c>
      <c r="I44" s="88">
        <f t="shared" si="0"/>
        <v>0.246930161136968</v>
      </c>
      <c r="J44" s="41"/>
      <c r="K44" s="41"/>
      <c r="L44" s="49"/>
      <c r="M44" s="50"/>
      <c r="N44" s="90">
        <f t="shared" si="1"/>
        <v>0.246930161136968</v>
      </c>
      <c r="O44" s="90">
        <f t="shared" si="2"/>
        <v>0.753069838863032</v>
      </c>
    </row>
    <row r="45" spans="1:15" ht="12">
      <c r="A45" s="12"/>
      <c r="B45" s="12"/>
      <c r="C45" s="12"/>
      <c r="D45" s="32"/>
      <c r="E45" s="9" t="s">
        <v>37</v>
      </c>
      <c r="F45" s="76">
        <f t="shared" si="3"/>
        <v>24.793860827752766</v>
      </c>
      <c r="G45" s="86">
        <f t="shared" si="6"/>
        <v>0.03278980891198319</v>
      </c>
      <c r="H45" s="78">
        <f t="shared" si="4"/>
        <v>75.20613917224725</v>
      </c>
      <c r="I45" s="88">
        <f t="shared" si="0"/>
        <v>0.24793860827752767</v>
      </c>
      <c r="J45" s="41"/>
      <c r="K45" s="41"/>
      <c r="L45" s="49"/>
      <c r="M45" s="50"/>
      <c r="N45" s="90">
        <f t="shared" si="1"/>
        <v>0.24793860827752767</v>
      </c>
      <c r="O45" s="90">
        <f t="shared" si="2"/>
        <v>0.7520613917224723</v>
      </c>
    </row>
    <row r="46" spans="1:15" ht="12">
      <c r="A46" s="12"/>
      <c r="B46" s="12"/>
      <c r="C46" s="12"/>
      <c r="D46" s="32"/>
      <c r="E46" s="9" t="s">
        <v>38</v>
      </c>
      <c r="F46" s="76">
        <f t="shared" si="3"/>
        <v>24.88211547627617</v>
      </c>
      <c r="G46" s="86">
        <f t="shared" si="6"/>
        <v>0.0329678681828973</v>
      </c>
      <c r="H46" s="78">
        <f t="shared" si="4"/>
        <v>75.11788452372384</v>
      </c>
      <c r="I46" s="88">
        <f t="shared" si="0"/>
        <v>0.2488211547627617</v>
      </c>
      <c r="J46" s="41"/>
      <c r="K46" s="41"/>
      <c r="L46" s="49"/>
      <c r="M46" s="50"/>
      <c r="N46" s="90">
        <f t="shared" si="1"/>
        <v>0.2488211547627617</v>
      </c>
      <c r="O46" s="90">
        <f t="shared" si="2"/>
        <v>0.7511788452372383</v>
      </c>
    </row>
    <row r="47" spans="1:15" ht="12">
      <c r="A47" s="12"/>
      <c r="B47" s="12"/>
      <c r="C47" s="12"/>
      <c r="D47" s="32"/>
      <c r="E47" s="9" t="s">
        <v>39</v>
      </c>
      <c r="F47" s="76">
        <f t="shared" si="3"/>
        <v>24.95934687271337</v>
      </c>
      <c r="G47" s="86">
        <f t="shared" si="6"/>
        <v>0.033124089734473096</v>
      </c>
      <c r="H47" s="78">
        <f t="shared" si="4"/>
        <v>75.04065312728665</v>
      </c>
      <c r="I47" s="88">
        <f t="shared" si="0"/>
        <v>0.24959346872713367</v>
      </c>
      <c r="J47" s="41"/>
      <c r="K47" s="41"/>
      <c r="N47" s="90">
        <f t="shared" si="1"/>
        <v>0.24959346872713367</v>
      </c>
      <c r="O47" s="90">
        <f t="shared" si="2"/>
        <v>0.7504065312728663</v>
      </c>
    </row>
    <row r="48" spans="1:15" ht="12">
      <c r="A48" s="12"/>
      <c r="B48" s="12"/>
      <c r="C48" s="12"/>
      <c r="D48" s="32"/>
      <c r="E48" s="9" t="s">
        <v>40</v>
      </c>
      <c r="F48" s="76">
        <f t="shared" si="3"/>
        <v>25.02692801782117</v>
      </c>
      <c r="G48" s="86">
        <f t="shared" si="6"/>
        <v>0.033261100260383425</v>
      </c>
      <c r="H48" s="78">
        <f t="shared" si="4"/>
        <v>74.97307198217884</v>
      </c>
      <c r="I48" s="88">
        <f t="shared" si="0"/>
        <v>0.2502692801782117</v>
      </c>
      <c r="J48" s="41"/>
      <c r="K48" s="41"/>
      <c r="N48" s="90">
        <f t="shared" si="1"/>
        <v>0.2502692801782117</v>
      </c>
      <c r="O48" s="90">
        <f t="shared" si="2"/>
        <v>0.7497307198217883</v>
      </c>
    </row>
    <row r="49" spans="1:15" ht="12">
      <c r="A49" s="12"/>
      <c r="B49" s="12"/>
      <c r="C49" s="12"/>
      <c r="D49" s="32"/>
      <c r="E49" s="9" t="s">
        <v>41</v>
      </c>
      <c r="F49" s="76">
        <f t="shared" si="3"/>
        <v>25.086061798058083</v>
      </c>
      <c r="G49" s="86">
        <f t="shared" si="6"/>
        <v>0.033381222559174424</v>
      </c>
      <c r="H49" s="78">
        <f t="shared" si="4"/>
        <v>74.91393820194193</v>
      </c>
      <c r="I49" s="88">
        <f t="shared" si="0"/>
        <v>0.25086061798058085</v>
      </c>
      <c r="J49" s="41"/>
      <c r="K49" s="41"/>
      <c r="N49" s="90">
        <f t="shared" si="1"/>
        <v>0.25086061798058085</v>
      </c>
      <c r="O49" s="90">
        <f t="shared" si="2"/>
        <v>0.7491393820194192</v>
      </c>
    </row>
    <row r="50" spans="1:15" ht="12">
      <c r="A50" s="12"/>
      <c r="B50" s="12"/>
      <c r="C50" s="12"/>
      <c r="D50" s="32"/>
      <c r="E50" s="9" t="s">
        <v>42</v>
      </c>
      <c r="F50" s="76">
        <f t="shared" si="3"/>
        <v>25.137801851310897</v>
      </c>
      <c r="G50" s="86">
        <f t="shared" si="6"/>
        <v>0.03348650785176288</v>
      </c>
      <c r="H50" s="78">
        <f t="shared" si="4"/>
        <v>74.86219814868912</v>
      </c>
      <c r="I50" s="88">
        <f aca="true" t="shared" si="7" ref="I50:I69">+F50/N</f>
        <v>0.251378018513109</v>
      </c>
      <c r="J50" s="41"/>
      <c r="K50" s="41"/>
      <c r="N50" s="90">
        <f t="shared" si="1"/>
        <v>0.251378018513109</v>
      </c>
      <c r="O50" s="90">
        <f t="shared" si="2"/>
        <v>0.7486219814868911</v>
      </c>
    </row>
    <row r="51" spans="1:15" ht="12">
      <c r="A51" s="12"/>
      <c r="B51" s="12"/>
      <c r="C51" s="12"/>
      <c r="D51" s="32"/>
      <c r="E51" s="9" t="s">
        <v>43</v>
      </c>
      <c r="F51" s="76">
        <f t="shared" si="3"/>
        <v>25.183070923091968</v>
      </c>
      <c r="G51" s="86">
        <f t="shared" si="6"/>
        <v>0.03357876534881186</v>
      </c>
      <c r="H51" s="78">
        <f t="shared" si="4"/>
        <v>74.81692907690805</v>
      </c>
      <c r="I51" s="88">
        <f t="shared" si="7"/>
        <v>0.25183070923091966</v>
      </c>
      <c r="J51" s="41"/>
      <c r="K51" s="41"/>
      <c r="N51" s="90">
        <f t="shared" si="1"/>
        <v>0.25183070923091966</v>
      </c>
      <c r="O51" s="90">
        <f t="shared" si="2"/>
        <v>0.7481692907690803</v>
      </c>
    </row>
    <row r="52" spans="1:15" ht="12">
      <c r="A52" s="12"/>
      <c r="B52" s="12"/>
      <c r="C52" s="12"/>
      <c r="D52" s="32"/>
      <c r="E52" s="9" t="s">
        <v>44</v>
      </c>
      <c r="F52" s="76">
        <f t="shared" si="3"/>
        <v>25.22267700321661</v>
      </c>
      <c r="G52" s="86">
        <f aca="true" t="shared" si="8" ref="G52:G67">+((mu1-ro1)*F51)/H51</f>
        <v>0.03365958912481563</v>
      </c>
      <c r="H52" s="78">
        <f t="shared" si="4"/>
        <v>74.77732299678341</v>
      </c>
      <c r="I52" s="88">
        <f t="shared" si="7"/>
        <v>0.2522267700321661</v>
      </c>
      <c r="J52" s="41"/>
      <c r="K52" s="41"/>
      <c r="N52" s="90">
        <f t="shared" si="1"/>
        <v>0.2522267700321661</v>
      </c>
      <c r="O52" s="90">
        <f t="shared" si="2"/>
        <v>0.7477732299678339</v>
      </c>
    </row>
    <row r="53" spans="1:15" ht="12">
      <c r="A53" s="12"/>
      <c r="B53" s="12"/>
      <c r="C53" s="12"/>
      <c r="D53" s="32"/>
      <c r="E53" s="9" t="s">
        <v>45</v>
      </c>
      <c r="F53" s="76">
        <f t="shared" si="3"/>
        <v>25.257327502300207</v>
      </c>
      <c r="G53" s="86">
        <f t="shared" si="8"/>
        <v>0.03373038241058934</v>
      </c>
      <c r="H53" s="78">
        <f t="shared" si="4"/>
        <v>74.74267249769981</v>
      </c>
      <c r="I53" s="88">
        <f t="shared" si="7"/>
        <v>0.2525732750230021</v>
      </c>
      <c r="J53" s="41"/>
      <c r="K53" s="41"/>
      <c r="N53" s="90">
        <f t="shared" si="1"/>
        <v>0.2525732750230021</v>
      </c>
      <c r="O53" s="90">
        <f t="shared" si="2"/>
        <v>0.7474267249769979</v>
      </c>
    </row>
    <row r="54" spans="1:15" ht="12">
      <c r="A54" s="12"/>
      <c r="B54" s="12"/>
      <c r="C54" s="12"/>
      <c r="D54" s="32"/>
      <c r="E54" s="9" t="s">
        <v>46</v>
      </c>
      <c r="F54" s="76">
        <f t="shared" si="3"/>
        <v>25.28764169927965</v>
      </c>
      <c r="G54" s="86">
        <f t="shared" si="8"/>
        <v>0.03379237945107928</v>
      </c>
      <c r="H54" s="78">
        <f t="shared" si="4"/>
        <v>74.71235830072037</v>
      </c>
      <c r="I54" s="88">
        <f t="shared" si="7"/>
        <v>0.2528764169927965</v>
      </c>
      <c r="J54" s="41"/>
      <c r="K54" s="41"/>
      <c r="N54" s="90">
        <f t="shared" si="1"/>
        <v>0.2528764169927965</v>
      </c>
      <c r="O54" s="90">
        <f t="shared" si="2"/>
        <v>0.7471235830072035</v>
      </c>
    </row>
    <row r="55" spans="1:15" ht="12">
      <c r="A55" s="12"/>
      <c r="B55" s="12"/>
      <c r="C55" s="12"/>
      <c r="D55" s="32"/>
      <c r="E55" s="9" t="s">
        <v>47</v>
      </c>
      <c r="F55" s="76">
        <f t="shared" si="3"/>
        <v>25.314161665545544</v>
      </c>
      <c r="G55" s="86">
        <f t="shared" si="8"/>
        <v>0.03384666509588123</v>
      </c>
      <c r="H55" s="78">
        <f t="shared" si="4"/>
        <v>74.68583833445447</v>
      </c>
      <c r="I55" s="88">
        <f t="shared" si="7"/>
        <v>0.2531416166554554</v>
      </c>
      <c r="J55" s="41"/>
      <c r="K55" s="41"/>
      <c r="N55" s="90">
        <f t="shared" si="1"/>
        <v>0.2531416166554554</v>
      </c>
      <c r="O55" s="90">
        <f t="shared" si="2"/>
        <v>0.7468583833445446</v>
      </c>
    </row>
    <row r="56" spans="1:15" ht="12">
      <c r="A56" s="12"/>
      <c r="B56" s="12"/>
      <c r="C56" s="12"/>
      <c r="D56" s="32"/>
      <c r="E56" s="9" t="s">
        <v>48</v>
      </c>
      <c r="F56" s="76">
        <f t="shared" si="3"/>
        <v>25.337361848086722</v>
      </c>
      <c r="G56" s="86">
        <f t="shared" si="8"/>
        <v>0.03389419229946231</v>
      </c>
      <c r="H56" s="78">
        <f t="shared" si="4"/>
        <v>74.6626381519133</v>
      </c>
      <c r="I56" s="88">
        <f t="shared" si="7"/>
        <v>0.2533736184808672</v>
      </c>
      <c r="J56" s="41"/>
      <c r="K56" s="41"/>
      <c r="N56" s="90">
        <f t="shared" si="1"/>
        <v>0.2533736184808672</v>
      </c>
      <c r="O56" s="90">
        <f t="shared" si="2"/>
        <v>0.7466263815191327</v>
      </c>
    </row>
    <row r="57" spans="1:15" ht="12">
      <c r="A57" s="12"/>
      <c r="B57" s="12"/>
      <c r="C57" s="12"/>
      <c r="D57" s="32"/>
      <c r="E57" s="9" t="s">
        <v>49</v>
      </c>
      <c r="F57" s="76">
        <f t="shared" si="3"/>
        <v>25.35765747317092</v>
      </c>
      <c r="G57" s="86">
        <f t="shared" si="8"/>
        <v>0.0339357977098716</v>
      </c>
      <c r="H57" s="78">
        <f t="shared" si="4"/>
        <v>74.6423425268291</v>
      </c>
      <c r="I57" s="88">
        <f t="shared" si="7"/>
        <v>0.2535765747317092</v>
      </c>
      <c r="J57" s="41"/>
      <c r="K57" s="41"/>
      <c r="N57" s="90">
        <f t="shared" si="1"/>
        <v>0.2535765747317092</v>
      </c>
      <c r="O57" s="90">
        <f t="shared" si="2"/>
        <v>0.7464234252682909</v>
      </c>
    </row>
    <row r="58" spans="1:15" ht="12">
      <c r="A58" s="12"/>
      <c r="B58" s="12"/>
      <c r="C58" s="12"/>
      <c r="D58" s="32"/>
      <c r="E58" s="9" t="s">
        <v>50</v>
      </c>
      <c r="F58" s="76">
        <f t="shared" si="3"/>
        <v>25.375411913364122</v>
      </c>
      <c r="G58" s="86">
        <f t="shared" si="8"/>
        <v>0.033972215521044874</v>
      </c>
      <c r="H58" s="78">
        <f t="shared" si="4"/>
        <v>74.6245880866359</v>
      </c>
      <c r="I58" s="88">
        <f t="shared" si="7"/>
        <v>0.2537541191336412</v>
      </c>
      <c r="J58" s="41"/>
      <c r="K58" s="41"/>
      <c r="N58" s="90">
        <f t="shared" si="1"/>
        <v>0.2537541191336412</v>
      </c>
      <c r="O58" s="90">
        <f t="shared" si="2"/>
        <v>0.7462458808663588</v>
      </c>
    </row>
    <row r="59" spans="1:15" ht="12">
      <c r="A59" s="12"/>
      <c r="B59" s="12"/>
      <c r="C59" s="12"/>
      <c r="D59" s="32"/>
      <c r="E59" s="9" t="s">
        <v>51</v>
      </c>
      <c r="F59" s="76">
        <f t="shared" si="3"/>
        <v>25.3909431439622</v>
      </c>
      <c r="G59" s="86">
        <f t="shared" si="8"/>
        <v>0.03400408975645449</v>
      </c>
      <c r="H59" s="78">
        <f t="shared" si="4"/>
        <v>74.60905685603782</v>
      </c>
      <c r="I59" s="88">
        <f t="shared" si="7"/>
        <v>0.253909431439622</v>
      </c>
      <c r="J59" s="41"/>
      <c r="K59" s="41"/>
      <c r="N59" s="90">
        <f t="shared" si="1"/>
        <v>0.253909431439622</v>
      </c>
      <c r="O59" s="90">
        <f t="shared" si="2"/>
        <v>0.746090568560378</v>
      </c>
    </row>
    <row r="60" spans="1:15" ht="12">
      <c r="A60" s="12"/>
      <c r="B60" s="12"/>
      <c r="C60" s="12"/>
      <c r="D60" s="32"/>
      <c r="E60" s="9" t="s">
        <v>52</v>
      </c>
      <c r="F60" s="76">
        <f t="shared" si="3"/>
        <v>25.40452940000438</v>
      </c>
      <c r="G60" s="86">
        <f t="shared" si="8"/>
        <v>0.034031985142172996</v>
      </c>
      <c r="H60" s="78">
        <f t="shared" si="4"/>
        <v>74.59547059999564</v>
      </c>
      <c r="I60" s="88">
        <f t="shared" si="7"/>
        <v>0.25404529400004383</v>
      </c>
      <c r="J60" s="41"/>
      <c r="K60" s="41"/>
      <c r="N60" s="90">
        <f t="shared" si="1"/>
        <v>0.25404529400004383</v>
      </c>
      <c r="O60" s="90">
        <f t="shared" si="2"/>
        <v>0.7459547059999562</v>
      </c>
    </row>
    <row r="61" spans="1:15" ht="12">
      <c r="A61" s="12"/>
      <c r="B61" s="12"/>
      <c r="C61" s="12"/>
      <c r="D61" s="32"/>
      <c r="E61" s="9" t="s">
        <v>53</v>
      </c>
      <c r="F61" s="76">
        <f t="shared" si="3"/>
        <v>25.416414131793196</v>
      </c>
      <c r="G61" s="86">
        <f t="shared" si="8"/>
        <v>0.03405639671640581</v>
      </c>
      <c r="H61" s="78">
        <f t="shared" si="4"/>
        <v>74.58358586820682</v>
      </c>
      <c r="I61" s="88">
        <f t="shared" si="7"/>
        <v>0.25416414131793197</v>
      </c>
      <c r="J61" s="41"/>
      <c r="K61" s="41"/>
      <c r="N61" s="90">
        <f t="shared" si="1"/>
        <v>0.25416414131793197</v>
      </c>
      <c r="O61" s="90">
        <f t="shared" si="2"/>
        <v>0.745835858682068</v>
      </c>
    </row>
    <row r="62" spans="1:15" ht="12">
      <c r="A62" s="12"/>
      <c r="B62" s="12"/>
      <c r="C62" s="12"/>
      <c r="D62" s="32"/>
      <c r="E62" s="9" t="s">
        <v>54</v>
      </c>
      <c r="F62" s="76">
        <f t="shared" si="3"/>
        <v>25.4268103451003</v>
      </c>
      <c r="G62" s="86">
        <f t="shared" si="8"/>
        <v>0.034077758310930975</v>
      </c>
      <c r="H62" s="78">
        <f t="shared" si="4"/>
        <v>74.57318965489972</v>
      </c>
      <c r="I62" s="88">
        <f t="shared" si="7"/>
        <v>0.254268103451003</v>
      </c>
      <c r="J62" s="41"/>
      <c r="K62" s="41"/>
      <c r="N62" s="90">
        <f t="shared" si="1"/>
        <v>0.254268103451003</v>
      </c>
      <c r="O62" s="90">
        <f t="shared" si="2"/>
        <v>0.745731896548997</v>
      </c>
    </row>
    <row r="63" spans="1:15" ht="12">
      <c r="A63" s="12"/>
      <c r="B63" s="12"/>
      <c r="C63" s="12"/>
      <c r="D63" s="32"/>
      <c r="E63" s="9" t="s">
        <v>55</v>
      </c>
      <c r="F63" s="76">
        <f t="shared" si="3"/>
        <v>25.435904401841558</v>
      </c>
      <c r="G63" s="86">
        <f t="shared" si="8"/>
        <v>0.03409645002817666</v>
      </c>
      <c r="H63" s="78">
        <f t="shared" si="4"/>
        <v>74.56409559815846</v>
      </c>
      <c r="I63" s="88">
        <f t="shared" si="7"/>
        <v>0.2543590440184156</v>
      </c>
      <c r="J63" s="41"/>
      <c r="K63" s="41"/>
      <c r="N63" s="90">
        <f t="shared" si="1"/>
        <v>0.2543590440184156</v>
      </c>
      <c r="O63" s="90">
        <f t="shared" si="2"/>
        <v>0.7456409559815844</v>
      </c>
    </row>
    <row r="64" spans="1:15" ht="12">
      <c r="A64" s="12"/>
      <c r="B64" s="12"/>
      <c r="C64" s="12"/>
      <c r="D64" s="32"/>
      <c r="E64" s="9" t="s">
        <v>56</v>
      </c>
      <c r="F64" s="76">
        <f t="shared" si="3"/>
        <v>25.4438593478171</v>
      </c>
      <c r="G64" s="86">
        <f t="shared" si="8"/>
        <v>0.03411280482622759</v>
      </c>
      <c r="H64" s="78">
        <f t="shared" si="4"/>
        <v>74.55614065218292</v>
      </c>
      <c r="I64" s="88">
        <f t="shared" si="7"/>
        <v>0.254438593478171</v>
      </c>
      <c r="J64" s="41"/>
      <c r="K64" s="41"/>
      <c r="N64" s="90">
        <f t="shared" si="1"/>
        <v>0.254438593478171</v>
      </c>
      <c r="O64" s="90">
        <f t="shared" si="2"/>
        <v>0.745561406521829</v>
      </c>
    </row>
    <row r="65" spans="1:15" ht="12">
      <c r="A65" s="12"/>
      <c r="B65" s="12"/>
      <c r="C65" s="12"/>
      <c r="D65" s="32"/>
      <c r="E65" s="9" t="s">
        <v>57</v>
      </c>
      <c r="F65" s="76">
        <f t="shared" si="3"/>
        <v>25.45081782600377</v>
      </c>
      <c r="G65" s="86">
        <f t="shared" si="8"/>
        <v>0.03412711431311477</v>
      </c>
      <c r="H65" s="78">
        <f t="shared" si="4"/>
        <v>74.54918217399624</v>
      </c>
      <c r="I65" s="88">
        <f t="shared" si="7"/>
        <v>0.2545081782600377</v>
      </c>
      <c r="J65" s="41"/>
      <c r="K65" s="41"/>
      <c r="N65" s="90">
        <f t="shared" si="1"/>
        <v>0.2545081782600377</v>
      </c>
      <c r="O65" s="90">
        <f t="shared" si="2"/>
        <v>0.7454918217399623</v>
      </c>
    </row>
    <row r="66" spans="1:15" ht="12">
      <c r="A66" s="12"/>
      <c r="B66" s="12"/>
      <c r="C66" s="12"/>
      <c r="D66" s="32"/>
      <c r="E66" s="9" t="s">
        <v>58</v>
      </c>
      <c r="F66" s="76">
        <f t="shared" si="3"/>
        <v>25.45690462673963</v>
      </c>
      <c r="G66" s="86">
        <f t="shared" si="8"/>
        <v>0.03413963384145796</v>
      </c>
      <c r="H66" s="78">
        <f t="shared" si="4"/>
        <v>74.54309537326039</v>
      </c>
      <c r="I66" s="88">
        <f t="shared" si="7"/>
        <v>0.2545690462673963</v>
      </c>
      <c r="J66" s="41"/>
      <c r="K66" s="41"/>
      <c r="N66" s="90">
        <f t="shared" si="1"/>
        <v>0.2545690462673963</v>
      </c>
      <c r="O66" s="90">
        <f t="shared" si="2"/>
        <v>0.7454309537326037</v>
      </c>
    </row>
    <row r="67" spans="1:15" ht="12">
      <c r="A67" s="12"/>
      <c r="B67" s="12"/>
      <c r="C67" s="12"/>
      <c r="D67" s="32"/>
      <c r="E67" s="9" t="s">
        <v>59</v>
      </c>
      <c r="F67" s="76">
        <f t="shared" si="3"/>
        <v>25.462228919845796</v>
      </c>
      <c r="G67" s="86">
        <f t="shared" si="8"/>
        <v>0.03415058698497696</v>
      </c>
      <c r="H67" s="78">
        <f t="shared" si="4"/>
        <v>74.53777108015422</v>
      </c>
      <c r="I67" s="88">
        <f t="shared" si="7"/>
        <v>0.254622289198458</v>
      </c>
      <c r="J67" s="41"/>
      <c r="K67" s="41"/>
      <c r="N67" s="90">
        <f t="shared" si="1"/>
        <v>0.254622289198458</v>
      </c>
      <c r="O67" s="90">
        <f t="shared" si="2"/>
        <v>0.745377710801542</v>
      </c>
    </row>
    <row r="68" spans="1:15" ht="12">
      <c r="A68" s="12"/>
      <c r="B68" s="12"/>
      <c r="C68" s="12"/>
      <c r="D68" s="32"/>
      <c r="E68" s="9" t="s">
        <v>60</v>
      </c>
      <c r="F68" s="76">
        <f t="shared" si="3"/>
        <v>25.46688620819277</v>
      </c>
      <c r="G68" s="86">
        <f>+((mu1-ro1)*F67)/H67</f>
        <v>0.0341601694696035</v>
      </c>
      <c r="H68" s="78">
        <f t="shared" si="4"/>
        <v>74.53311379180724</v>
      </c>
      <c r="I68" s="88">
        <f t="shared" si="7"/>
        <v>0.2546688620819277</v>
      </c>
      <c r="J68" s="41"/>
      <c r="K68" s="41"/>
      <c r="N68" s="90">
        <f t="shared" si="1"/>
        <v>0.2546688620819277</v>
      </c>
      <c r="O68" s="90">
        <f t="shared" si="2"/>
        <v>0.7453311379180723</v>
      </c>
    </row>
    <row r="69" spans="1:15" ht="12">
      <c r="A69" s="12"/>
      <c r="B69" s="12"/>
      <c r="C69" s="12"/>
      <c r="D69" s="32"/>
      <c r="E69" s="9" t="s">
        <v>61</v>
      </c>
      <c r="F69" s="76">
        <f t="shared" si="3"/>
        <v>25.47096003734925</v>
      </c>
      <c r="G69" s="86">
        <f>+((mu1-ro1)*F68)/H68</f>
        <v>0.03416855262391052</v>
      </c>
      <c r="H69" s="78">
        <f t="shared" si="4"/>
        <v>74.52903996265076</v>
      </c>
      <c r="I69" s="88">
        <f t="shared" si="7"/>
        <v>0.2547096003734925</v>
      </c>
      <c r="J69" s="41"/>
      <c r="K69" s="41"/>
      <c r="N69" s="90">
        <f t="shared" si="1"/>
        <v>0.2547096003734925</v>
      </c>
      <c r="O69" s="90">
        <f t="shared" si="2"/>
        <v>0.7452903996265074</v>
      </c>
    </row>
    <row r="70" spans="1:11" ht="12">
      <c r="A70" s="51"/>
      <c r="B70" s="52"/>
      <c r="C70" s="52"/>
      <c r="D70" s="52"/>
      <c r="E70" s="53"/>
      <c r="F70" s="53"/>
      <c r="G70" s="54"/>
      <c r="H70" s="55"/>
      <c r="I70" s="56"/>
      <c r="J70" s="41"/>
      <c r="K70" s="12"/>
    </row>
    <row r="71" spans="1:11" ht="12">
      <c r="A71" s="57"/>
      <c r="B71" s="52"/>
      <c r="C71" s="52"/>
      <c r="D71" s="52"/>
      <c r="E71" s="53"/>
      <c r="F71" s="53"/>
      <c r="G71" s="54"/>
      <c r="H71" s="55"/>
      <c r="I71" s="56"/>
      <c r="J71" s="41"/>
      <c r="K71" s="12"/>
    </row>
    <row r="72" spans="1:10" ht="11.25">
      <c r="A72" s="51"/>
      <c r="B72" s="52"/>
      <c r="C72" s="52"/>
      <c r="D72" s="52"/>
      <c r="E72" s="53"/>
      <c r="F72" s="53"/>
      <c r="G72" s="54"/>
      <c r="H72" s="55"/>
      <c r="I72" s="56"/>
      <c r="J72" s="42"/>
    </row>
    <row r="73" spans="1:10" ht="12">
      <c r="A73" s="12"/>
      <c r="H73" s="21"/>
      <c r="J73" s="42"/>
    </row>
    <row r="74" spans="1:11" ht="12">
      <c r="A74" s="12"/>
      <c r="B74" s="61"/>
      <c r="C74" s="61"/>
      <c r="D74" s="61"/>
      <c r="E74" s="62"/>
      <c r="F74" s="62"/>
      <c r="H74" s="63"/>
      <c r="I74" s="64"/>
      <c r="J74" s="65"/>
      <c r="K74" s="61"/>
    </row>
    <row r="75" spans="1:11" ht="12">
      <c r="A75" s="12"/>
      <c r="B75" s="12"/>
      <c r="C75" s="12"/>
      <c r="D75" s="12"/>
      <c r="E75" s="9"/>
      <c r="F75" s="9"/>
      <c r="G75" s="10"/>
      <c r="H75" s="3"/>
      <c r="I75" s="11"/>
      <c r="J75" s="41"/>
      <c r="K75" s="12"/>
    </row>
    <row r="76" spans="1:11" ht="12">
      <c r="A76" s="12"/>
      <c r="B76" s="12"/>
      <c r="C76" s="12"/>
      <c r="D76" s="12"/>
      <c r="E76" s="9"/>
      <c r="F76" s="9"/>
      <c r="G76" s="10"/>
      <c r="H76" s="3"/>
      <c r="I76" s="11"/>
      <c r="J76" s="41"/>
      <c r="K76" s="12"/>
    </row>
    <row r="77" spans="1:11" ht="12">
      <c r="A77" s="12"/>
      <c r="B77" s="12"/>
      <c r="C77" s="12"/>
      <c r="D77" s="12"/>
      <c r="E77" s="9"/>
      <c r="F77" s="9"/>
      <c r="G77" s="10"/>
      <c r="H77" s="3"/>
      <c r="I77" s="11"/>
      <c r="J77" s="41"/>
      <c r="K77" s="12"/>
    </row>
    <row r="78" spans="1:11" ht="12">
      <c r="A78" s="12"/>
      <c r="B78" s="12"/>
      <c r="C78" s="12"/>
      <c r="D78" s="12"/>
      <c r="E78" s="9"/>
      <c r="F78" s="9"/>
      <c r="G78" s="10"/>
      <c r="H78" s="3"/>
      <c r="I78" s="11"/>
      <c r="J78" s="41"/>
      <c r="K78" s="12"/>
    </row>
    <row r="79" spans="1:11" ht="12">
      <c r="A79" s="12"/>
      <c r="B79" s="12"/>
      <c r="C79" s="12"/>
      <c r="D79" s="12"/>
      <c r="E79" s="9"/>
      <c r="F79" s="9"/>
      <c r="G79" s="10"/>
      <c r="H79" s="3"/>
      <c r="I79" s="11"/>
      <c r="J79" s="41"/>
      <c r="K79" s="12"/>
    </row>
    <row r="80" spans="1:11" ht="12">
      <c r="A80" s="12"/>
      <c r="B80" s="12"/>
      <c r="C80" s="12"/>
      <c r="D80" s="12"/>
      <c r="E80" s="9"/>
      <c r="F80" s="9"/>
      <c r="G80" s="10"/>
      <c r="H80" s="3"/>
      <c r="I80" s="11"/>
      <c r="J80" s="41"/>
      <c r="K80" s="12"/>
    </row>
    <row r="81" spans="1:11" ht="12">
      <c r="A81" s="12"/>
      <c r="B81" s="12"/>
      <c r="C81" s="12"/>
      <c r="D81" s="12"/>
      <c r="E81" s="9"/>
      <c r="F81" s="9"/>
      <c r="G81" s="10"/>
      <c r="H81" s="3"/>
      <c r="I81" s="11"/>
      <c r="J81" s="41"/>
      <c r="K81" s="12"/>
    </row>
    <row r="82" spans="1:11" ht="12">
      <c r="A82" s="12"/>
      <c r="B82" s="12"/>
      <c r="C82" s="12"/>
      <c r="D82" s="12"/>
      <c r="E82" s="9"/>
      <c r="F82" s="9"/>
      <c r="G82" s="10"/>
      <c r="H82" s="3"/>
      <c r="I82" s="11"/>
      <c r="J82" s="41"/>
      <c r="K82" s="12"/>
    </row>
    <row r="83" spans="1:11" ht="12">
      <c r="A83" s="12"/>
      <c r="B83" s="12"/>
      <c r="C83" s="12"/>
      <c r="D83" s="12"/>
      <c r="E83" s="9"/>
      <c r="F83" s="9"/>
      <c r="G83" s="10"/>
      <c r="H83" s="3"/>
      <c r="I83" s="11"/>
      <c r="J83" s="41"/>
      <c r="K83" s="12"/>
    </row>
    <row r="84" spans="1:11" ht="12">
      <c r="A84" s="12"/>
      <c r="B84" s="12"/>
      <c r="C84" s="12"/>
      <c r="D84" s="12"/>
      <c r="E84" s="9"/>
      <c r="F84" s="9"/>
      <c r="G84" s="10"/>
      <c r="H84" s="3"/>
      <c r="I84" s="11"/>
      <c r="J84" s="41"/>
      <c r="K84" s="12"/>
    </row>
    <row r="85" spans="1:11" ht="12">
      <c r="A85" s="12"/>
      <c r="B85" s="12"/>
      <c r="C85" s="12"/>
      <c r="D85" s="12"/>
      <c r="E85" s="9"/>
      <c r="F85" s="9"/>
      <c r="G85" s="10"/>
      <c r="H85" s="3"/>
      <c r="I85" s="11"/>
      <c r="J85" s="41"/>
      <c r="K85" s="12"/>
    </row>
    <row r="86" spans="1:11" ht="12">
      <c r="A86" s="12"/>
      <c r="B86" s="12"/>
      <c r="C86" s="12"/>
      <c r="D86" s="12"/>
      <c r="E86" s="9"/>
      <c r="F86" s="9"/>
      <c r="G86" s="10"/>
      <c r="H86" s="3"/>
      <c r="I86" s="11"/>
      <c r="J86" s="41"/>
      <c r="K86" s="12"/>
    </row>
    <row r="87" spans="1:11" ht="12">
      <c r="A87" s="12"/>
      <c r="B87" s="12"/>
      <c r="C87" s="12"/>
      <c r="D87" s="12"/>
      <c r="E87" s="9"/>
      <c r="F87" s="9"/>
      <c r="G87" s="10"/>
      <c r="H87" s="3"/>
      <c r="I87" s="11"/>
      <c r="J87" s="41"/>
      <c r="K87" s="12"/>
    </row>
    <row r="88" spans="1:11" ht="12">
      <c r="A88" s="12"/>
      <c r="B88" s="12"/>
      <c r="C88" s="12"/>
      <c r="D88" s="12"/>
      <c r="E88" s="9"/>
      <c r="F88" s="9"/>
      <c r="G88" s="10"/>
      <c r="H88" s="3"/>
      <c r="I88" s="11"/>
      <c r="J88" s="41"/>
      <c r="K88" s="12"/>
    </row>
    <row r="89" spans="1:11" ht="12">
      <c r="A89" s="12"/>
      <c r="B89" s="12"/>
      <c r="C89" s="12"/>
      <c r="D89" s="12"/>
      <c r="E89" s="9"/>
      <c r="F89" s="9"/>
      <c r="G89" s="10"/>
      <c r="H89" s="3"/>
      <c r="I89" s="11"/>
      <c r="J89" s="41"/>
      <c r="K89" s="12"/>
    </row>
    <row r="90" spans="1:11" ht="12">
      <c r="A90" s="12"/>
      <c r="B90" s="12"/>
      <c r="C90" s="12"/>
      <c r="D90" s="12"/>
      <c r="E90" s="9"/>
      <c r="F90" s="9"/>
      <c r="G90" s="10"/>
      <c r="H90" s="3"/>
      <c r="I90" s="11"/>
      <c r="J90" s="41"/>
      <c r="K90" s="12"/>
    </row>
    <row r="91" spans="1:11" ht="12">
      <c r="A91" s="12"/>
      <c r="B91" s="12"/>
      <c r="C91" s="12"/>
      <c r="D91" s="12"/>
      <c r="E91" s="9"/>
      <c r="F91" s="9"/>
      <c r="G91" s="10"/>
      <c r="H91" s="3"/>
      <c r="I91" s="11"/>
      <c r="J91" s="41"/>
      <c r="K91" s="12"/>
    </row>
    <row r="92" spans="1:11" ht="12">
      <c r="A92" s="12"/>
      <c r="B92" s="12"/>
      <c r="C92" s="12"/>
      <c r="D92" s="12"/>
      <c r="E92" s="9"/>
      <c r="F92" s="9"/>
      <c r="G92" s="10"/>
      <c r="H92" s="3"/>
      <c r="I92" s="11"/>
      <c r="J92" s="41"/>
      <c r="K92" s="12"/>
    </row>
    <row r="93" spans="1:11" ht="12">
      <c r="A93" s="12"/>
      <c r="B93" s="12"/>
      <c r="C93" s="12"/>
      <c r="D93" s="12"/>
      <c r="E93" s="9"/>
      <c r="F93" s="9"/>
      <c r="G93" s="10"/>
      <c r="H93" s="3"/>
      <c r="I93" s="11"/>
      <c r="J93" s="41"/>
      <c r="K93" s="12"/>
    </row>
    <row r="94" spans="1:11" ht="12">
      <c r="A94" s="12"/>
      <c r="B94" s="12"/>
      <c r="C94" s="12"/>
      <c r="D94" s="12"/>
      <c r="E94" s="9"/>
      <c r="F94" s="9"/>
      <c r="G94" s="10"/>
      <c r="H94" s="3"/>
      <c r="I94" s="11"/>
      <c r="J94" s="41"/>
      <c r="K94" s="12"/>
    </row>
    <row r="95" spans="1:11" ht="12">
      <c r="A95" s="12"/>
      <c r="B95" s="12"/>
      <c r="C95" s="12"/>
      <c r="D95" s="12"/>
      <c r="E95" s="9"/>
      <c r="F95" s="9"/>
      <c r="G95" s="10"/>
      <c r="H95" s="3"/>
      <c r="I95" s="11"/>
      <c r="J95" s="41"/>
      <c r="K95" s="12"/>
    </row>
    <row r="96" spans="1:11" ht="12">
      <c r="A96" s="12"/>
      <c r="B96" s="12"/>
      <c r="C96" s="12"/>
      <c r="D96" s="12"/>
      <c r="E96" s="9"/>
      <c r="F96" s="9"/>
      <c r="G96" s="10"/>
      <c r="H96" s="3"/>
      <c r="I96" s="11"/>
      <c r="J96" s="41"/>
      <c r="K96" s="12"/>
    </row>
    <row r="97" spans="1:11" ht="12">
      <c r="A97" s="12"/>
      <c r="B97" s="12"/>
      <c r="C97" s="12"/>
      <c r="D97" s="12"/>
      <c r="E97" s="9"/>
      <c r="F97" s="9"/>
      <c r="G97" s="10"/>
      <c r="H97" s="3"/>
      <c r="I97" s="11"/>
      <c r="J97" s="41"/>
      <c r="K97" s="12"/>
    </row>
    <row r="98" spans="1:11" ht="12">
      <c r="A98" s="12"/>
      <c r="B98" s="12"/>
      <c r="C98" s="12"/>
      <c r="D98" s="12"/>
      <c r="E98" s="9"/>
      <c r="F98" s="9"/>
      <c r="G98" s="10"/>
      <c r="H98" s="3"/>
      <c r="I98" s="11"/>
      <c r="J98" s="41"/>
      <c r="K98" s="12"/>
    </row>
    <row r="99" spans="1:11" ht="12">
      <c r="A99" s="12"/>
      <c r="B99" s="12"/>
      <c r="C99" s="12"/>
      <c r="D99" s="12"/>
      <c r="E99" s="9"/>
      <c r="F99" s="9"/>
      <c r="G99" s="10"/>
      <c r="H99" s="3"/>
      <c r="I99" s="11"/>
      <c r="J99" s="41"/>
      <c r="K99" s="12"/>
    </row>
    <row r="100" spans="1:11" ht="12">
      <c r="A100" s="12"/>
      <c r="B100" s="12"/>
      <c r="C100" s="12"/>
      <c r="D100" s="12"/>
      <c r="E100" s="9"/>
      <c r="F100" s="9"/>
      <c r="G100" s="10"/>
      <c r="H100" s="3"/>
      <c r="I100" s="11"/>
      <c r="J100" s="41"/>
      <c r="K100" s="12"/>
    </row>
    <row r="101" spans="1:11" ht="12">
      <c r="A101" s="12"/>
      <c r="B101" s="12"/>
      <c r="C101" s="12"/>
      <c r="D101" s="12"/>
      <c r="E101" s="9"/>
      <c r="F101" s="9"/>
      <c r="G101" s="10"/>
      <c r="H101" s="3"/>
      <c r="I101" s="11"/>
      <c r="J101" s="41"/>
      <c r="K101" s="12"/>
    </row>
    <row r="102" spans="1:11" ht="12">
      <c r="A102" s="12"/>
      <c r="B102" s="12"/>
      <c r="C102" s="12"/>
      <c r="D102" s="12"/>
      <c r="E102" s="9"/>
      <c r="F102" s="9"/>
      <c r="G102" s="10"/>
      <c r="H102" s="3"/>
      <c r="I102" s="11"/>
      <c r="J102" s="41"/>
      <c r="K102" s="12"/>
    </row>
    <row r="103" spans="1:11" ht="12">
      <c r="A103" s="12"/>
      <c r="B103" s="12"/>
      <c r="C103" s="12"/>
      <c r="D103" s="12"/>
      <c r="E103" s="9"/>
      <c r="F103" s="9"/>
      <c r="G103" s="10"/>
      <c r="H103" s="3"/>
      <c r="I103" s="11"/>
      <c r="J103" s="41"/>
      <c r="K103" s="12"/>
    </row>
    <row r="104" spans="1:11" ht="12">
      <c r="A104" s="12"/>
      <c r="B104" s="12"/>
      <c r="C104" s="12"/>
      <c r="D104" s="12"/>
      <c r="E104" s="9"/>
      <c r="F104" s="9"/>
      <c r="G104" s="10"/>
      <c r="H104" s="3"/>
      <c r="I104" s="11"/>
      <c r="J104" s="41"/>
      <c r="K104" s="12"/>
    </row>
    <row r="105" spans="1:11" ht="12">
      <c r="A105" s="12"/>
      <c r="B105" s="12"/>
      <c r="C105" s="12"/>
      <c r="D105" s="12"/>
      <c r="E105" s="9"/>
      <c r="F105" s="9"/>
      <c r="G105" s="10"/>
      <c r="H105" s="3"/>
      <c r="I105" s="11"/>
      <c r="J105" s="41"/>
      <c r="K105" s="12"/>
    </row>
    <row r="106" spans="1:11" ht="12">
      <c r="A106" s="12"/>
      <c r="B106" s="12"/>
      <c r="C106" s="12"/>
      <c r="D106" s="12"/>
      <c r="E106" s="9"/>
      <c r="F106" s="9"/>
      <c r="G106" s="10"/>
      <c r="H106" s="3"/>
      <c r="I106" s="11"/>
      <c r="J106" s="41"/>
      <c r="K106" s="12"/>
    </row>
    <row r="107" spans="1:11" ht="12">
      <c r="A107" s="12"/>
      <c r="B107" s="12"/>
      <c r="C107" s="12"/>
      <c r="D107" s="12"/>
      <c r="E107" s="9"/>
      <c r="F107" s="9"/>
      <c r="G107" s="10"/>
      <c r="H107" s="3"/>
      <c r="I107" s="11"/>
      <c r="J107" s="41"/>
      <c r="K107" s="12"/>
    </row>
    <row r="108" spans="1:11" ht="12">
      <c r="A108" s="12"/>
      <c r="B108" s="12"/>
      <c r="C108" s="12"/>
      <c r="D108" s="12"/>
      <c r="E108" s="9"/>
      <c r="F108" s="9"/>
      <c r="G108" s="10"/>
      <c r="H108" s="3"/>
      <c r="I108" s="11"/>
      <c r="J108" s="41"/>
      <c r="K108" s="12"/>
    </row>
    <row r="109" spans="1:11" ht="12">
      <c r="A109" s="12"/>
      <c r="B109" s="12"/>
      <c r="C109" s="12"/>
      <c r="D109" s="12"/>
      <c r="E109" s="9"/>
      <c r="F109" s="9"/>
      <c r="G109" s="10"/>
      <c r="H109" s="3"/>
      <c r="I109" s="11"/>
      <c r="J109" s="41"/>
      <c r="K109" s="12"/>
    </row>
    <row r="110" spans="1:11" ht="12">
      <c r="A110" s="12"/>
      <c r="B110" s="12"/>
      <c r="C110" s="12"/>
      <c r="D110" s="12"/>
      <c r="E110" s="9"/>
      <c r="F110" s="9"/>
      <c r="G110" s="10"/>
      <c r="H110" s="3"/>
      <c r="I110" s="11"/>
      <c r="J110" s="41"/>
      <c r="K110" s="12"/>
    </row>
    <row r="111" spans="1:11" ht="12">
      <c r="A111" s="12"/>
      <c r="B111" s="12"/>
      <c r="C111" s="12"/>
      <c r="D111" s="12"/>
      <c r="E111" s="9"/>
      <c r="F111" s="9"/>
      <c r="G111" s="10"/>
      <c r="H111" s="3"/>
      <c r="I111" s="11"/>
      <c r="J111" s="41"/>
      <c r="K111" s="12"/>
    </row>
    <row r="112" spans="1:11" ht="12">
      <c r="A112" s="12"/>
      <c r="B112" s="12"/>
      <c r="C112" s="12"/>
      <c r="D112" s="12"/>
      <c r="E112" s="9"/>
      <c r="F112" s="9"/>
      <c r="G112" s="10"/>
      <c r="H112" s="3"/>
      <c r="I112" s="11"/>
      <c r="J112" s="41"/>
      <c r="K112" s="12"/>
    </row>
    <row r="113" spans="1:11" ht="12">
      <c r="A113" s="12"/>
      <c r="B113" s="12"/>
      <c r="C113" s="12"/>
      <c r="D113" s="12"/>
      <c r="E113" s="9"/>
      <c r="F113" s="9"/>
      <c r="G113" s="10"/>
      <c r="H113" s="3"/>
      <c r="I113" s="11"/>
      <c r="J113" s="41"/>
      <c r="K113" s="12"/>
    </row>
    <row r="114" spans="1:11" ht="12">
      <c r="A114" s="12"/>
      <c r="B114" s="12"/>
      <c r="C114" s="12"/>
      <c r="D114" s="12"/>
      <c r="E114" s="9"/>
      <c r="F114" s="9"/>
      <c r="G114" s="10"/>
      <c r="H114" s="3"/>
      <c r="I114" s="11"/>
      <c r="J114" s="41"/>
      <c r="K114" s="12"/>
    </row>
    <row r="115" spans="1:11" ht="12">
      <c r="A115" s="12"/>
      <c r="B115" s="12"/>
      <c r="C115" s="12"/>
      <c r="D115" s="12"/>
      <c r="E115" s="9"/>
      <c r="F115" s="9"/>
      <c r="G115" s="10"/>
      <c r="H115" s="3"/>
      <c r="I115" s="11"/>
      <c r="J115" s="41"/>
      <c r="K115" s="12"/>
    </row>
    <row r="116" spans="1:11" ht="12">
      <c r="A116" s="12"/>
      <c r="B116" s="12"/>
      <c r="C116" s="12"/>
      <c r="D116" s="12"/>
      <c r="E116" s="9"/>
      <c r="F116" s="9"/>
      <c r="G116" s="10"/>
      <c r="H116" s="3"/>
      <c r="I116" s="11"/>
      <c r="J116" s="41"/>
      <c r="K116" s="12"/>
    </row>
    <row r="117" spans="1:11" ht="12">
      <c r="A117" s="12"/>
      <c r="B117" s="12"/>
      <c r="C117" s="12"/>
      <c r="D117" s="12"/>
      <c r="E117" s="9"/>
      <c r="F117" s="9"/>
      <c r="G117" s="10"/>
      <c r="H117" s="3"/>
      <c r="I117" s="11"/>
      <c r="J117" s="41"/>
      <c r="K117" s="12"/>
    </row>
    <row r="118" spans="1:11" ht="12">
      <c r="A118" s="12"/>
      <c r="B118" s="12"/>
      <c r="C118" s="12"/>
      <c r="D118" s="12"/>
      <c r="E118" s="9"/>
      <c r="F118" s="9"/>
      <c r="G118" s="10"/>
      <c r="H118" s="3"/>
      <c r="I118" s="11"/>
      <c r="J118" s="41"/>
      <c r="K118" s="12"/>
    </row>
    <row r="119" spans="1:11" ht="12">
      <c r="A119" s="12"/>
      <c r="B119" s="12"/>
      <c r="C119" s="12"/>
      <c r="D119" s="12"/>
      <c r="E119" s="9"/>
      <c r="F119" s="9"/>
      <c r="G119" s="10"/>
      <c r="H119" s="3"/>
      <c r="I119" s="11"/>
      <c r="J119" s="41"/>
      <c r="K119" s="12"/>
    </row>
    <row r="120" spans="1:11" ht="12">
      <c r="A120" s="12"/>
      <c r="B120" s="12"/>
      <c r="C120" s="12"/>
      <c r="D120" s="12"/>
      <c r="E120" s="9"/>
      <c r="F120" s="9"/>
      <c r="G120" s="10"/>
      <c r="H120" s="3"/>
      <c r="I120" s="11"/>
      <c r="J120" s="41"/>
      <c r="K120" s="12"/>
    </row>
    <row r="121" spans="1:11" ht="12">
      <c r="A121" s="12"/>
      <c r="B121" s="12"/>
      <c r="C121" s="12"/>
      <c r="D121" s="12"/>
      <c r="E121" s="9"/>
      <c r="F121" s="9"/>
      <c r="G121" s="10"/>
      <c r="H121" s="3"/>
      <c r="I121" s="11"/>
      <c r="J121" s="41"/>
      <c r="K121" s="12"/>
    </row>
    <row r="122" spans="1:11" ht="12">
      <c r="A122" s="12"/>
      <c r="B122" s="12"/>
      <c r="C122" s="12"/>
      <c r="D122" s="12"/>
      <c r="E122" s="9"/>
      <c r="F122" s="9"/>
      <c r="G122" s="10"/>
      <c r="H122" s="3"/>
      <c r="I122" s="11"/>
      <c r="J122" s="41"/>
      <c r="K122" s="12"/>
    </row>
    <row r="123" spans="1:11" ht="12">
      <c r="A123" s="12"/>
      <c r="B123" s="12"/>
      <c r="C123" s="12"/>
      <c r="D123" s="12"/>
      <c r="E123" s="9"/>
      <c r="F123" s="9"/>
      <c r="G123" s="10"/>
      <c r="H123" s="3"/>
      <c r="I123" s="11"/>
      <c r="J123" s="41"/>
      <c r="K123" s="12"/>
    </row>
    <row r="124" spans="1:11" ht="12">
      <c r="A124" s="12"/>
      <c r="B124" s="12"/>
      <c r="C124" s="12"/>
      <c r="D124" s="12"/>
      <c r="E124" s="9"/>
      <c r="F124" s="9"/>
      <c r="G124" s="10"/>
      <c r="H124" s="3"/>
      <c r="I124" s="11"/>
      <c r="J124" s="41"/>
      <c r="K124" s="12"/>
    </row>
    <row r="125" spans="1:11" ht="12">
      <c r="A125" s="12"/>
      <c r="B125" s="12"/>
      <c r="C125" s="12"/>
      <c r="D125" s="12"/>
      <c r="E125" s="9"/>
      <c r="F125" s="9"/>
      <c r="G125" s="10"/>
      <c r="H125" s="3"/>
      <c r="I125" s="11"/>
      <c r="J125" s="41"/>
      <c r="K125" s="12"/>
    </row>
    <row r="126" spans="1:11" ht="12">
      <c r="A126" s="12"/>
      <c r="B126" s="12"/>
      <c r="C126" s="12"/>
      <c r="D126" s="12"/>
      <c r="E126" s="9"/>
      <c r="F126" s="9"/>
      <c r="G126" s="10"/>
      <c r="H126" s="3"/>
      <c r="I126" s="11"/>
      <c r="J126" s="41"/>
      <c r="K126" s="12"/>
    </row>
    <row r="127" spans="2:11" ht="12">
      <c r="B127" s="12"/>
      <c r="C127" s="12"/>
      <c r="D127" s="12"/>
      <c r="E127" s="9"/>
      <c r="F127" s="9"/>
      <c r="G127" s="10"/>
      <c r="H127" s="3"/>
      <c r="I127" s="11"/>
      <c r="J127" s="41"/>
      <c r="K127" s="12"/>
    </row>
    <row r="128" spans="2:11" ht="12">
      <c r="B128" s="12"/>
      <c r="C128" s="12"/>
      <c r="D128" s="12"/>
      <c r="E128" s="9"/>
      <c r="F128" s="9"/>
      <c r="G128" s="10"/>
      <c r="H128" s="3"/>
      <c r="I128" s="11"/>
      <c r="J128" s="41"/>
      <c r="K128" s="12"/>
    </row>
    <row r="129" spans="8:10" ht="11.25">
      <c r="H129" s="21"/>
      <c r="J129" s="42"/>
    </row>
    <row r="130" spans="8:10" ht="11.25">
      <c r="H130" s="21"/>
      <c r="J130" s="42"/>
    </row>
    <row r="131" spans="8:10" ht="11.25">
      <c r="H131" s="21"/>
      <c r="J131" s="42"/>
    </row>
    <row r="132" spans="8:10" ht="11.25">
      <c r="H132" s="21"/>
      <c r="J132" s="42"/>
    </row>
    <row r="133" spans="8:10" ht="11.25">
      <c r="H133" s="21"/>
      <c r="J133" s="42"/>
    </row>
    <row r="134" spans="8:10" ht="11.25">
      <c r="H134" s="21"/>
      <c r="J134" s="42"/>
    </row>
    <row r="135" spans="8:10" ht="11.25">
      <c r="H135" s="21"/>
      <c r="J135" s="42"/>
    </row>
    <row r="136" spans="8:10" ht="11.25">
      <c r="H136" s="21"/>
      <c r="J136" s="42"/>
    </row>
    <row r="137" spans="8:10" ht="11.25">
      <c r="H137" s="21"/>
      <c r="J137" s="42"/>
    </row>
    <row r="138" spans="8:10" ht="11.25">
      <c r="H138" s="21"/>
      <c r="J138" s="42"/>
    </row>
    <row r="139" spans="8:10" ht="11.25">
      <c r="H139" s="21"/>
      <c r="J139" s="42"/>
    </row>
    <row r="140" spans="8:10" ht="11.25">
      <c r="H140" s="21"/>
      <c r="J140" s="42"/>
    </row>
    <row r="141" spans="8:10" ht="11.25">
      <c r="H141" s="21"/>
      <c r="J141" s="42"/>
    </row>
    <row r="142" spans="8:10" ht="11.25">
      <c r="H142" s="21"/>
      <c r="J142" s="42"/>
    </row>
    <row r="143" spans="8:10" ht="11.25">
      <c r="H143" s="21"/>
      <c r="J143" s="42"/>
    </row>
    <row r="144" spans="8:10" ht="11.25">
      <c r="H144" s="21"/>
      <c r="J144" s="42"/>
    </row>
    <row r="145" spans="8:10" ht="11.25">
      <c r="H145" s="21"/>
      <c r="J145" s="42"/>
    </row>
    <row r="146" spans="8:10" ht="11.25">
      <c r="H146" s="21"/>
      <c r="J146" s="42"/>
    </row>
    <row r="147" spans="8:10" ht="11.25">
      <c r="H147" s="21"/>
      <c r="J147" s="42"/>
    </row>
    <row r="148" spans="8:10" ht="11.25">
      <c r="H148" s="21"/>
      <c r="J148" s="42"/>
    </row>
    <row r="149" spans="8:10" ht="11.25">
      <c r="H149" s="21"/>
      <c r="J149" s="42"/>
    </row>
    <row r="150" spans="8:10" ht="11.25">
      <c r="H150" s="21"/>
      <c r="J150" s="42"/>
    </row>
    <row r="151" spans="8:10" ht="11.25">
      <c r="H151" s="21"/>
      <c r="J151" s="42"/>
    </row>
    <row r="152" spans="8:10" ht="11.25">
      <c r="H152" s="21"/>
      <c r="J152" s="42"/>
    </row>
    <row r="153" spans="8:10" ht="11.25">
      <c r="H153" s="21"/>
      <c r="J153" s="42"/>
    </row>
    <row r="154" spans="8:10" ht="11.25">
      <c r="H154" s="21"/>
      <c r="J154" s="42"/>
    </row>
    <row r="155" spans="8:10" ht="11.25">
      <c r="H155" s="21"/>
      <c r="J155" s="42"/>
    </row>
    <row r="156" spans="8:10" ht="11.25">
      <c r="H156" s="21"/>
      <c r="J156" s="42"/>
    </row>
    <row r="157" spans="8:10" ht="11.25">
      <c r="H157" s="21"/>
      <c r="J157" s="42"/>
    </row>
    <row r="158" spans="8:10" ht="11.25">
      <c r="H158" s="21"/>
      <c r="J158" s="42"/>
    </row>
    <row r="159" spans="8:10" ht="11.25">
      <c r="H159" s="21"/>
      <c r="J159" s="42"/>
    </row>
    <row r="160" spans="8:10" ht="11.25">
      <c r="H160" s="21"/>
      <c r="J160" s="42"/>
    </row>
    <row r="161" spans="8:10" ht="11.25">
      <c r="H161" s="21"/>
      <c r="J161" s="42"/>
    </row>
    <row r="162" spans="8:10" ht="11.25">
      <c r="H162" s="21"/>
      <c r="J162" s="42"/>
    </row>
    <row r="163" spans="8:10" ht="11.25">
      <c r="H163" s="21"/>
      <c r="J163" s="42"/>
    </row>
    <row r="164" spans="8:10" ht="11.25">
      <c r="H164" s="21"/>
      <c r="J164" s="42"/>
    </row>
    <row r="165" spans="8:10" ht="11.25">
      <c r="H165" s="21"/>
      <c r="J165" s="42"/>
    </row>
    <row r="166" spans="8:10" ht="11.25">
      <c r="H166" s="21"/>
      <c r="J166" s="42"/>
    </row>
    <row r="167" spans="8:10" ht="11.25">
      <c r="H167" s="21"/>
      <c r="J167" s="42"/>
    </row>
    <row r="168" spans="8:10" ht="11.25">
      <c r="H168" s="21"/>
      <c r="J168" s="42"/>
    </row>
    <row r="169" spans="8:10" ht="11.25">
      <c r="H169" s="21"/>
      <c r="J169" s="42"/>
    </row>
    <row r="170" spans="8:10" ht="11.25">
      <c r="H170" s="21"/>
      <c r="J170" s="42"/>
    </row>
    <row r="171" spans="8:10" ht="11.25">
      <c r="H171" s="21"/>
      <c r="J171" s="42"/>
    </row>
    <row r="172" spans="8:10" ht="11.25">
      <c r="H172" s="21"/>
      <c r="J172" s="42"/>
    </row>
    <row r="173" spans="8:10" ht="11.25">
      <c r="H173" s="21"/>
      <c r="J173" s="42"/>
    </row>
    <row r="174" spans="8:10" ht="11.25">
      <c r="H174" s="21"/>
      <c r="J174" s="42"/>
    </row>
    <row r="175" spans="8:10" ht="11.25">
      <c r="H175" s="21"/>
      <c r="J175" s="42"/>
    </row>
    <row r="176" spans="8:10" ht="11.25">
      <c r="H176" s="21"/>
      <c r="J176" s="42"/>
    </row>
    <row r="177" spans="8:10" ht="11.25">
      <c r="H177" s="21"/>
      <c r="J177" s="42"/>
    </row>
    <row r="178" spans="8:10" ht="11.25">
      <c r="H178" s="21"/>
      <c r="J178" s="42"/>
    </row>
    <row r="179" spans="8:10" ht="11.25">
      <c r="H179" s="21"/>
      <c r="J179" s="42"/>
    </row>
    <row r="180" spans="8:10" ht="11.25">
      <c r="H180" s="21"/>
      <c r="J180" s="42"/>
    </row>
    <row r="181" spans="8:10" ht="11.25">
      <c r="H181" s="21"/>
      <c r="J181" s="42"/>
    </row>
    <row r="182" spans="8:10" ht="11.25">
      <c r="H182" s="21"/>
      <c r="J182" s="42"/>
    </row>
    <row r="183" spans="8:10" ht="11.25">
      <c r="H183" s="21"/>
      <c r="J183" s="42"/>
    </row>
    <row r="184" spans="8:10" ht="11.25">
      <c r="H184" s="21"/>
      <c r="J184" s="42"/>
    </row>
    <row r="185" spans="8:10" ht="11.25">
      <c r="H185" s="21"/>
      <c r="J185" s="42"/>
    </row>
    <row r="186" spans="8:10" ht="11.25">
      <c r="H186" s="21"/>
      <c r="J186" s="42"/>
    </row>
    <row r="187" spans="8:10" ht="11.25">
      <c r="H187" s="21"/>
      <c r="J187" s="42"/>
    </row>
    <row r="188" spans="8:10" ht="11.25">
      <c r="H188" s="21"/>
      <c r="J188" s="42"/>
    </row>
    <row r="189" spans="8:10" ht="11.25">
      <c r="H189" s="21"/>
      <c r="J189" s="42"/>
    </row>
    <row r="190" spans="8:10" ht="11.25">
      <c r="H190" s="21"/>
      <c r="J190" s="42"/>
    </row>
    <row r="191" spans="8:10" ht="11.25">
      <c r="H191" s="21"/>
      <c r="J191" s="42"/>
    </row>
    <row r="192" spans="8:10" ht="11.25">
      <c r="H192" s="21"/>
      <c r="J192" s="42"/>
    </row>
    <row r="193" spans="8:10" ht="11.25">
      <c r="H193" s="21"/>
      <c r="J193" s="42"/>
    </row>
    <row r="194" spans="8:10" ht="11.25">
      <c r="H194" s="21"/>
      <c r="J194" s="42"/>
    </row>
    <row r="195" spans="8:10" ht="11.25">
      <c r="H195" s="21"/>
      <c r="J195" s="42"/>
    </row>
    <row r="196" spans="8:10" ht="11.25">
      <c r="H196" s="21"/>
      <c r="J196" s="42"/>
    </row>
    <row r="197" spans="8:10" ht="11.25">
      <c r="H197" s="21"/>
      <c r="J197" s="42"/>
    </row>
    <row r="198" spans="8:10" ht="11.25">
      <c r="H198" s="21"/>
      <c r="J198" s="42"/>
    </row>
    <row r="199" spans="8:10" ht="11.25">
      <c r="H199" s="21"/>
      <c r="J199" s="42"/>
    </row>
    <row r="200" spans="8:10" ht="11.25">
      <c r="H200" s="21"/>
      <c r="J200" s="42"/>
    </row>
    <row r="201" spans="8:10" ht="11.25">
      <c r="H201" s="21"/>
      <c r="J201" s="42"/>
    </row>
    <row r="202" spans="8:10" ht="11.25">
      <c r="H202" s="21"/>
      <c r="J202" s="42"/>
    </row>
    <row r="203" spans="8:10" ht="11.25">
      <c r="H203" s="21"/>
      <c r="J203" s="42"/>
    </row>
    <row r="204" spans="8:10" ht="11.25">
      <c r="H204" s="21"/>
      <c r="J204" s="42"/>
    </row>
    <row r="205" spans="8:10" ht="11.25">
      <c r="H205" s="21"/>
      <c r="J205" s="42"/>
    </row>
    <row r="206" spans="8:10" ht="11.25">
      <c r="H206" s="21"/>
      <c r="J206" s="42"/>
    </row>
    <row r="207" spans="8:10" ht="11.25">
      <c r="H207" s="21"/>
      <c r="J207" s="42"/>
    </row>
    <row r="208" spans="8:10" ht="11.25">
      <c r="H208" s="21"/>
      <c r="J208" s="42"/>
    </row>
    <row r="209" spans="8:10" ht="11.25">
      <c r="H209" s="21"/>
      <c r="J209" s="42"/>
    </row>
    <row r="210" spans="8:10" ht="11.25">
      <c r="H210" s="21"/>
      <c r="J210" s="42"/>
    </row>
    <row r="211" spans="8:10" ht="11.25">
      <c r="H211" s="21"/>
      <c r="J211" s="42"/>
    </row>
    <row r="212" spans="8:10" ht="11.25">
      <c r="H212" s="21"/>
      <c r="J212" s="42"/>
    </row>
    <row r="213" spans="8:10" ht="11.25">
      <c r="H213" s="21"/>
      <c r="J213" s="42"/>
    </row>
    <row r="214" spans="8:10" ht="11.25">
      <c r="H214" s="21"/>
      <c r="J214" s="42"/>
    </row>
    <row r="215" spans="8:10" ht="11.25">
      <c r="H215" s="21"/>
      <c r="J215" s="42"/>
    </row>
    <row r="216" spans="8:10" ht="11.25">
      <c r="H216" s="21"/>
      <c r="J216" s="42"/>
    </row>
    <row r="217" spans="8:10" ht="11.25">
      <c r="H217" s="21"/>
      <c r="J217" s="42"/>
    </row>
    <row r="218" spans="8:10" ht="11.25">
      <c r="H218" s="21"/>
      <c r="J218" s="42"/>
    </row>
    <row r="219" spans="8:10" ht="11.25">
      <c r="H219" s="21"/>
      <c r="J219" s="42"/>
    </row>
    <row r="220" spans="8:10" ht="11.25">
      <c r="H220" s="21"/>
      <c r="J220" s="42"/>
    </row>
    <row r="221" spans="8:10" ht="11.25">
      <c r="H221" s="21"/>
      <c r="J221" s="42"/>
    </row>
    <row r="222" spans="8:10" ht="11.25">
      <c r="H222" s="21"/>
      <c r="J222" s="42"/>
    </row>
    <row r="223" spans="8:10" ht="11.25">
      <c r="H223" s="21"/>
      <c r="J223" s="42"/>
    </row>
    <row r="224" spans="8:10" ht="11.25">
      <c r="H224" s="21"/>
      <c r="J224" s="42"/>
    </row>
    <row r="225" spans="8:10" ht="11.25">
      <c r="H225" s="21"/>
      <c r="J225" s="42"/>
    </row>
    <row r="226" spans="8:10" ht="11.25">
      <c r="H226" s="21"/>
      <c r="J226" s="42"/>
    </row>
    <row r="227" spans="8:10" ht="11.25">
      <c r="H227" s="21"/>
      <c r="J227" s="42"/>
    </row>
    <row r="228" spans="8:10" ht="11.25">
      <c r="H228" s="21"/>
      <c r="J228" s="42"/>
    </row>
    <row r="229" spans="8:10" ht="11.25">
      <c r="H229" s="21"/>
      <c r="J229" s="42"/>
    </row>
    <row r="230" spans="8:10" ht="11.25">
      <c r="H230" s="21"/>
      <c r="J230" s="42"/>
    </row>
    <row r="231" spans="8:10" ht="11.25">
      <c r="H231" s="21"/>
      <c r="J231" s="42"/>
    </row>
    <row r="232" spans="8:10" ht="11.25">
      <c r="H232" s="21"/>
      <c r="J232" s="42"/>
    </row>
    <row r="233" spans="8:10" ht="11.25">
      <c r="H233" s="21"/>
      <c r="J233" s="42"/>
    </row>
    <row r="234" spans="8:10" ht="11.25">
      <c r="H234" s="21"/>
      <c r="J234" s="42"/>
    </row>
    <row r="235" spans="8:10" ht="11.25">
      <c r="H235" s="21"/>
      <c r="J235" s="42"/>
    </row>
    <row r="236" spans="8:10" ht="11.25">
      <c r="H236" s="21"/>
      <c r="J236" s="42"/>
    </row>
    <row r="237" spans="8:10" ht="11.25">
      <c r="H237" s="21"/>
      <c r="J237" s="42"/>
    </row>
    <row r="238" spans="8:10" ht="11.25">
      <c r="H238" s="21"/>
      <c r="J238" s="42"/>
    </row>
    <row r="239" spans="8:10" ht="11.25">
      <c r="H239" s="21"/>
      <c r="J239" s="42"/>
    </row>
    <row r="240" spans="8:10" ht="11.25">
      <c r="H240" s="21"/>
      <c r="J240" s="42"/>
    </row>
    <row r="241" spans="8:10" ht="11.25">
      <c r="H241" s="21"/>
      <c r="J241" s="42"/>
    </row>
    <row r="242" spans="8:10" ht="11.25">
      <c r="H242" s="21"/>
      <c r="J242" s="42"/>
    </row>
    <row r="243" spans="8:10" ht="11.25">
      <c r="H243" s="21"/>
      <c r="J243" s="42"/>
    </row>
    <row r="244" spans="8:10" ht="11.25">
      <c r="H244" s="21"/>
      <c r="J244" s="42"/>
    </row>
    <row r="245" spans="8:10" ht="11.25">
      <c r="H245" s="21"/>
      <c r="J245" s="42"/>
    </row>
    <row r="246" spans="8:10" ht="11.25">
      <c r="H246" s="21"/>
      <c r="J246" s="42"/>
    </row>
    <row r="247" spans="8:10" ht="11.25">
      <c r="H247" s="21"/>
      <c r="J247" s="42"/>
    </row>
    <row r="248" spans="8:10" ht="11.25">
      <c r="H248" s="21"/>
      <c r="J248" s="42"/>
    </row>
    <row r="249" spans="8:10" ht="11.25">
      <c r="H249" s="21"/>
      <c r="J249" s="42"/>
    </row>
    <row r="250" spans="8:10" ht="11.25">
      <c r="H250" s="21"/>
      <c r="J250" s="42"/>
    </row>
    <row r="251" spans="8:10" ht="11.25">
      <c r="H251" s="21"/>
      <c r="J251" s="42"/>
    </row>
    <row r="252" spans="8:10" ht="11.25">
      <c r="H252" s="21"/>
      <c r="J252" s="42"/>
    </row>
    <row r="253" spans="8:10" ht="11.25">
      <c r="H253" s="21"/>
      <c r="J253" s="42"/>
    </row>
    <row r="254" spans="8:10" ht="11.25">
      <c r="H254" s="21"/>
      <c r="J254" s="42"/>
    </row>
    <row r="255" spans="8:10" ht="11.25">
      <c r="H255" s="21"/>
      <c r="J255" s="42"/>
    </row>
    <row r="256" spans="8:10" ht="11.25">
      <c r="H256" s="21"/>
      <c r="J256" s="42"/>
    </row>
    <row r="257" spans="8:10" ht="11.25">
      <c r="H257" s="21"/>
      <c r="J257" s="42"/>
    </row>
    <row r="258" spans="8:10" ht="11.25">
      <c r="H258" s="21"/>
      <c r="J258" s="42"/>
    </row>
    <row r="259" spans="8:10" ht="11.25">
      <c r="H259" s="21"/>
      <c r="J259" s="42"/>
    </row>
    <row r="260" spans="8:10" ht="11.25">
      <c r="H260" s="21"/>
      <c r="J260" s="42"/>
    </row>
    <row r="261" spans="8:10" ht="11.25">
      <c r="H261" s="21"/>
      <c r="J261" s="42"/>
    </row>
    <row r="262" spans="8:10" ht="11.25">
      <c r="H262" s="21"/>
      <c r="J262" s="42"/>
    </row>
    <row r="263" spans="8:10" ht="11.25">
      <c r="H263" s="21"/>
      <c r="J263" s="42"/>
    </row>
    <row r="264" spans="8:10" ht="11.25">
      <c r="H264" s="21"/>
      <c r="J264" s="42"/>
    </row>
    <row r="265" spans="8:10" ht="11.25">
      <c r="H265" s="21"/>
      <c r="J265" s="42"/>
    </row>
    <row r="266" spans="8:10" ht="11.25">
      <c r="H266" s="21"/>
      <c r="J266" s="42"/>
    </row>
    <row r="267" spans="8:10" ht="11.25">
      <c r="H267" s="21"/>
      <c r="J267" s="42"/>
    </row>
    <row r="268" spans="8:10" ht="11.25">
      <c r="H268" s="21"/>
      <c r="J268" s="42"/>
    </row>
    <row r="269" spans="8:10" ht="11.25">
      <c r="H269" s="21"/>
      <c r="J269" s="42"/>
    </row>
    <row r="270" spans="8:10" ht="11.25">
      <c r="H270" s="21"/>
      <c r="J270" s="42"/>
    </row>
    <row r="271" spans="8:10" ht="11.25">
      <c r="H271" s="21"/>
      <c r="J271" s="42"/>
    </row>
    <row r="272" spans="8:10" ht="11.25">
      <c r="H272" s="21"/>
      <c r="J272" s="42"/>
    </row>
    <row r="273" spans="8:10" ht="11.25">
      <c r="H273" s="21"/>
      <c r="J273" s="42"/>
    </row>
    <row r="274" spans="8:10" ht="11.25">
      <c r="H274" s="21"/>
      <c r="J274" s="42"/>
    </row>
    <row r="275" spans="8:10" ht="11.25">
      <c r="H275" s="21"/>
      <c r="J275" s="42"/>
    </row>
    <row r="276" spans="8:10" ht="11.25">
      <c r="H276" s="21"/>
      <c r="J276" s="42"/>
    </row>
    <row r="277" spans="8:10" ht="11.25">
      <c r="H277" s="21"/>
      <c r="J277" s="42"/>
    </row>
    <row r="278" spans="8:10" ht="11.25">
      <c r="H278" s="21"/>
      <c r="J278" s="42"/>
    </row>
    <row r="279" spans="8:10" ht="11.25">
      <c r="H279" s="21"/>
      <c r="J279" s="42"/>
    </row>
    <row r="280" spans="8:10" ht="11.25">
      <c r="H280" s="21"/>
      <c r="J280" s="42"/>
    </row>
    <row r="281" spans="8:10" ht="11.25">
      <c r="H281" s="21"/>
      <c r="J281" s="42"/>
    </row>
    <row r="282" spans="8:10" ht="11.25">
      <c r="H282" s="21"/>
      <c r="J282" s="42"/>
    </row>
    <row r="283" spans="8:10" ht="11.25">
      <c r="H283" s="21"/>
      <c r="J283" s="42"/>
    </row>
    <row r="284" spans="8:10" ht="11.25">
      <c r="H284" s="21"/>
      <c r="J284" s="42"/>
    </row>
    <row r="285" spans="8:10" ht="11.25">
      <c r="H285" s="21"/>
      <c r="J285" s="42"/>
    </row>
    <row r="286" spans="8:10" ht="11.25">
      <c r="H286" s="21"/>
      <c r="J286" s="42"/>
    </row>
    <row r="287" spans="8:10" ht="11.25">
      <c r="H287" s="21"/>
      <c r="J287" s="42"/>
    </row>
    <row r="288" spans="8:10" ht="11.25">
      <c r="H288" s="21"/>
      <c r="J288" s="42"/>
    </row>
    <row r="289" spans="8:10" ht="11.25">
      <c r="H289" s="21"/>
      <c r="J289" s="42"/>
    </row>
    <row r="290" spans="8:10" ht="11.25">
      <c r="H290" s="21"/>
      <c r="J290" s="42"/>
    </row>
    <row r="291" spans="8:10" ht="11.25">
      <c r="H291" s="21"/>
      <c r="J291" s="42"/>
    </row>
    <row r="292" spans="8:10" ht="11.25">
      <c r="H292" s="21"/>
      <c r="J292" s="42"/>
    </row>
    <row r="293" spans="8:10" ht="11.25">
      <c r="H293" s="21"/>
      <c r="J293" s="42"/>
    </row>
    <row r="294" spans="8:10" ht="11.25">
      <c r="H294" s="21"/>
      <c r="J294" s="42"/>
    </row>
    <row r="295" spans="8:10" ht="11.25">
      <c r="H295" s="21"/>
      <c r="J295" s="42"/>
    </row>
    <row r="296" spans="8:10" ht="11.25">
      <c r="H296" s="21"/>
      <c r="J296" s="42"/>
    </row>
    <row r="297" spans="8:10" ht="11.25">
      <c r="H297" s="21"/>
      <c r="J297" s="42"/>
    </row>
    <row r="298" spans="8:10" ht="11.25">
      <c r="H298" s="21"/>
      <c r="J298" s="42"/>
    </row>
    <row r="299" spans="8:10" ht="11.25">
      <c r="H299" s="21"/>
      <c r="J299" s="42"/>
    </row>
    <row r="300" spans="8:10" ht="11.25">
      <c r="H300" s="21"/>
      <c r="J300" s="42"/>
    </row>
    <row r="301" spans="8:10" ht="11.25">
      <c r="H301" s="21"/>
      <c r="J301" s="42"/>
    </row>
    <row r="302" spans="8:10" ht="11.25">
      <c r="H302" s="21"/>
      <c r="J302" s="42"/>
    </row>
    <row r="303" spans="8:10" ht="11.25">
      <c r="H303" s="21"/>
      <c r="J303" s="42"/>
    </row>
    <row r="304" spans="8:10" ht="11.25">
      <c r="H304" s="21"/>
      <c r="J304" s="42"/>
    </row>
    <row r="305" spans="8:10" ht="11.25">
      <c r="H305" s="21"/>
      <c r="J305" s="42"/>
    </row>
    <row r="306" spans="8:10" ht="11.25">
      <c r="H306" s="21"/>
      <c r="J306" s="42"/>
    </row>
    <row r="307" spans="8:10" ht="11.25">
      <c r="H307" s="21"/>
      <c r="J307" s="42"/>
    </row>
    <row r="308" spans="8:10" ht="11.25">
      <c r="H308" s="21"/>
      <c r="J308" s="42"/>
    </row>
    <row r="309" spans="8:10" ht="11.25">
      <c r="H309" s="21"/>
      <c r="J309" s="42"/>
    </row>
    <row r="310" spans="8:10" ht="11.25">
      <c r="H310" s="21"/>
      <c r="J310" s="42"/>
    </row>
    <row r="311" spans="8:10" ht="11.25">
      <c r="H311" s="21"/>
      <c r="J311" s="42"/>
    </row>
    <row r="312" spans="8:10" ht="11.25">
      <c r="H312" s="21"/>
      <c r="J312" s="42"/>
    </row>
    <row r="313" spans="8:10" ht="11.25">
      <c r="H313" s="21"/>
      <c r="J313" s="42"/>
    </row>
    <row r="314" spans="8:10" ht="11.25">
      <c r="H314" s="21"/>
      <c r="J314" s="42"/>
    </row>
    <row r="315" spans="8:10" ht="11.25">
      <c r="H315" s="21"/>
      <c r="J315" s="42"/>
    </row>
    <row r="316" spans="8:10" ht="11.25">
      <c r="H316" s="21"/>
      <c r="J316" s="42"/>
    </row>
    <row r="317" spans="8:10" ht="11.25">
      <c r="H317" s="21"/>
      <c r="J317" s="42"/>
    </row>
    <row r="318" spans="8:10" ht="11.25">
      <c r="H318" s="21"/>
      <c r="J318" s="42"/>
    </row>
    <row r="319" spans="8:10" ht="11.25">
      <c r="H319" s="21"/>
      <c r="J319" s="42"/>
    </row>
    <row r="320" spans="8:10" ht="11.25">
      <c r="H320" s="21"/>
      <c r="J320" s="42"/>
    </row>
    <row r="321" spans="8:10" ht="11.25">
      <c r="H321" s="21"/>
      <c r="J321" s="42"/>
    </row>
    <row r="322" spans="8:10" ht="11.25">
      <c r="H322" s="21"/>
      <c r="J322" s="42"/>
    </row>
    <row r="323" spans="8:10" ht="11.25">
      <c r="H323" s="21"/>
      <c r="J323" s="42"/>
    </row>
    <row r="324" spans="8:10" ht="11.25">
      <c r="H324" s="21"/>
      <c r="J324" s="42"/>
    </row>
    <row r="325" spans="8:10" ht="11.25">
      <c r="H325" s="21"/>
      <c r="J325" s="42"/>
    </row>
    <row r="326" spans="8:10" ht="11.25">
      <c r="H326" s="21"/>
      <c r="J326" s="42"/>
    </row>
    <row r="327" spans="8:10" ht="11.25">
      <c r="H327" s="21"/>
      <c r="J327" s="42"/>
    </row>
    <row r="328" spans="8:10" ht="11.25">
      <c r="H328" s="21"/>
      <c r="J328" s="42"/>
    </row>
    <row r="329" spans="8:10" ht="11.25">
      <c r="H329" s="21"/>
      <c r="J329" s="42"/>
    </row>
    <row r="330" spans="8:10" ht="11.25">
      <c r="H330" s="21"/>
      <c r="J330" s="42"/>
    </row>
    <row r="331" spans="8:10" ht="11.25">
      <c r="H331" s="21"/>
      <c r="J331" s="42"/>
    </row>
    <row r="332" spans="8:10" ht="11.25">
      <c r="H332" s="21"/>
      <c r="J332" s="42"/>
    </row>
    <row r="333" spans="8:10" ht="11.25">
      <c r="H333" s="21"/>
      <c r="J333" s="42"/>
    </row>
    <row r="334" spans="8:10" ht="11.25">
      <c r="H334" s="21"/>
      <c r="J334" s="42"/>
    </row>
    <row r="335" spans="8:10" ht="11.25">
      <c r="H335" s="21"/>
      <c r="J335" s="42"/>
    </row>
    <row r="336" spans="8:10" ht="11.25">
      <c r="H336" s="21"/>
      <c r="J336" s="42"/>
    </row>
    <row r="337" spans="8:10" ht="11.25">
      <c r="H337" s="21"/>
      <c r="J337" s="42"/>
    </row>
    <row r="338" spans="8:10" ht="11.25">
      <c r="H338" s="21"/>
      <c r="J338" s="42"/>
    </row>
    <row r="339" spans="8:10" ht="11.25">
      <c r="H339" s="21"/>
      <c r="J339" s="42"/>
    </row>
    <row r="340" spans="8:10" ht="11.25">
      <c r="H340" s="21"/>
      <c r="J340" s="42"/>
    </row>
    <row r="341" spans="8:10" ht="11.25">
      <c r="H341" s="21"/>
      <c r="J341" s="42"/>
    </row>
    <row r="342" spans="8:10" ht="11.25">
      <c r="H342" s="21"/>
      <c r="J342" s="42"/>
    </row>
    <row r="343" spans="8:10" ht="11.25">
      <c r="H343" s="21"/>
      <c r="J343" s="42"/>
    </row>
    <row r="344" spans="8:10" ht="11.25">
      <c r="H344" s="21"/>
      <c r="J344" s="42"/>
    </row>
    <row r="345" spans="8:10" ht="11.25">
      <c r="H345" s="21"/>
      <c r="J345" s="42"/>
    </row>
    <row r="346" spans="8:10" ht="11.25">
      <c r="H346" s="21"/>
      <c r="J346" s="42"/>
    </row>
    <row r="347" spans="8:10" ht="11.25">
      <c r="H347" s="21"/>
      <c r="J347" s="42"/>
    </row>
    <row r="348" spans="8:10" ht="11.25">
      <c r="H348" s="21"/>
      <c r="J348" s="42"/>
    </row>
    <row r="349" spans="8:10" ht="11.25">
      <c r="H349" s="21"/>
      <c r="J349" s="42"/>
    </row>
    <row r="350" spans="8:10" ht="11.25">
      <c r="H350" s="21"/>
      <c r="J350" s="42"/>
    </row>
    <row r="351" spans="8:10" ht="11.25">
      <c r="H351" s="21"/>
      <c r="J351" s="42"/>
    </row>
    <row r="352" spans="8:10" ht="11.25">
      <c r="H352" s="21"/>
      <c r="J352" s="42"/>
    </row>
    <row r="353" spans="8:10" ht="11.25">
      <c r="H353" s="21"/>
      <c r="J353" s="42"/>
    </row>
    <row r="354" spans="8:10" ht="11.25">
      <c r="H354" s="21"/>
      <c r="J354" s="42"/>
    </row>
    <row r="355" spans="8:10" ht="11.25">
      <c r="H355" s="21"/>
      <c r="J355" s="42"/>
    </row>
    <row r="356" spans="8:10" ht="11.25">
      <c r="H356" s="21"/>
      <c r="J356" s="42"/>
    </row>
    <row r="357" spans="8:10" ht="11.25">
      <c r="H357" s="21"/>
      <c r="J357" s="42"/>
    </row>
    <row r="358" spans="8:10" ht="11.25">
      <c r="H358" s="21"/>
      <c r="J358" s="42"/>
    </row>
    <row r="359" spans="8:10" ht="11.25">
      <c r="H359" s="21"/>
      <c r="J359" s="42"/>
    </row>
    <row r="360" spans="8:10" ht="11.25">
      <c r="H360" s="21"/>
      <c r="J360" s="42"/>
    </row>
    <row r="361" spans="8:10" ht="11.25">
      <c r="H361" s="21"/>
      <c r="J361" s="42"/>
    </row>
    <row r="362" spans="8:10" ht="11.25">
      <c r="H362" s="21"/>
      <c r="J362" s="42"/>
    </row>
    <row r="363" spans="8:10" ht="11.25">
      <c r="H363" s="21"/>
      <c r="J363" s="42"/>
    </row>
    <row r="364" spans="8:10" ht="11.25">
      <c r="H364" s="21"/>
      <c r="J364" s="42"/>
    </row>
    <row r="365" spans="8:10" ht="11.25">
      <c r="H365" s="21"/>
      <c r="J365" s="42"/>
    </row>
    <row r="366" spans="8:10" ht="11.25">
      <c r="H366" s="21"/>
      <c r="J366" s="42"/>
    </row>
    <row r="367" spans="8:10" ht="11.25">
      <c r="H367" s="21"/>
      <c r="J367" s="42"/>
    </row>
    <row r="368" spans="8:10" ht="11.25">
      <c r="H368" s="21"/>
      <c r="J368" s="42"/>
    </row>
    <row r="369" spans="8:10" ht="11.25">
      <c r="H369" s="21"/>
      <c r="J369" s="42"/>
    </row>
    <row r="370" spans="8:10" ht="11.25">
      <c r="H370" s="21"/>
      <c r="J370" s="42"/>
    </row>
    <row r="371" spans="8:10" ht="11.25">
      <c r="H371" s="21"/>
      <c r="J371" s="42"/>
    </row>
    <row r="372" spans="8:10" ht="11.25">
      <c r="H372" s="21"/>
      <c r="J372" s="42"/>
    </row>
    <row r="373" spans="8:10" ht="11.25">
      <c r="H373" s="21"/>
      <c r="J373" s="42"/>
    </row>
    <row r="374" spans="8:10" ht="11.25">
      <c r="H374" s="21"/>
      <c r="J374" s="42"/>
    </row>
    <row r="375" spans="8:10" ht="11.25">
      <c r="H375" s="21"/>
      <c r="J375" s="42"/>
    </row>
    <row r="376" spans="8:10" ht="11.25">
      <c r="H376" s="21"/>
      <c r="J376" s="42"/>
    </row>
    <row r="377" spans="8:10" ht="11.25">
      <c r="H377" s="21"/>
      <c r="J377" s="42"/>
    </row>
    <row r="378" spans="8:10" ht="11.25">
      <c r="H378" s="21"/>
      <c r="J378" s="42"/>
    </row>
    <row r="379" spans="8:10" ht="11.25">
      <c r="H379" s="21"/>
      <c r="J379" s="42"/>
    </row>
    <row r="380" spans="8:10" ht="11.25">
      <c r="H380" s="21"/>
      <c r="J380" s="42"/>
    </row>
    <row r="381" spans="8:10" ht="11.25">
      <c r="H381" s="21"/>
      <c r="J381" s="42"/>
    </row>
    <row r="382" spans="8:10" ht="11.25">
      <c r="H382" s="21"/>
      <c r="J382" s="42"/>
    </row>
    <row r="383" spans="8:10" ht="11.25">
      <c r="H383" s="21"/>
      <c r="J383" s="42"/>
    </row>
    <row r="384" spans="8:10" ht="11.25">
      <c r="H384" s="21"/>
      <c r="J384" s="42"/>
    </row>
    <row r="385" spans="8:10" ht="11.25">
      <c r="H385" s="21"/>
      <c r="J385" s="42"/>
    </row>
    <row r="386" spans="8:10" ht="11.25">
      <c r="H386" s="21"/>
      <c r="J386" s="42"/>
    </row>
    <row r="387" spans="8:10" ht="11.25">
      <c r="H387" s="21"/>
      <c r="J387" s="42"/>
    </row>
    <row r="388" spans="8:10" ht="11.25">
      <c r="H388" s="21"/>
      <c r="J388" s="42"/>
    </row>
    <row r="389" spans="8:10" ht="11.25">
      <c r="H389" s="21"/>
      <c r="J389" s="42"/>
    </row>
    <row r="390" spans="8:10" ht="11.25">
      <c r="H390" s="21"/>
      <c r="J390" s="42"/>
    </row>
    <row r="391" spans="8:10" ht="11.25">
      <c r="H391" s="21"/>
      <c r="J391" s="42"/>
    </row>
    <row r="392" spans="8:10" ht="11.25">
      <c r="H392" s="21"/>
      <c r="J392" s="42"/>
    </row>
    <row r="393" spans="8:10" ht="11.25">
      <c r="H393" s="21"/>
      <c r="J393" s="42"/>
    </row>
    <row r="394" spans="8:10" ht="11.25">
      <c r="H394" s="21"/>
      <c r="J394" s="42"/>
    </row>
    <row r="395" spans="8:10" ht="11.25">
      <c r="H395" s="21"/>
      <c r="J395" s="42"/>
    </row>
    <row r="396" spans="8:10" ht="11.25">
      <c r="H396" s="21"/>
      <c r="J396" s="42"/>
    </row>
    <row r="397" spans="8:10" ht="11.25">
      <c r="H397" s="21"/>
      <c r="J397" s="42"/>
    </row>
    <row r="398" spans="8:10" ht="11.25">
      <c r="H398" s="21"/>
      <c r="J398" s="42"/>
    </row>
    <row r="399" spans="8:10" ht="11.25">
      <c r="H399" s="21"/>
      <c r="J399" s="42"/>
    </row>
    <row r="400" spans="8:10" ht="11.25">
      <c r="H400" s="21"/>
      <c r="J400" s="42"/>
    </row>
    <row r="401" spans="8:10" ht="11.25">
      <c r="H401" s="21"/>
      <c r="J401" s="42"/>
    </row>
    <row r="402" spans="8:10" ht="11.25">
      <c r="H402" s="21"/>
      <c r="J402" s="42"/>
    </row>
    <row r="403" spans="8:10" ht="11.25">
      <c r="H403" s="21"/>
      <c r="J403" s="42"/>
    </row>
    <row r="404" spans="8:10" ht="11.25">
      <c r="H404" s="21"/>
      <c r="J404" s="42"/>
    </row>
    <row r="405" spans="8:10" ht="11.25">
      <c r="H405" s="21"/>
      <c r="J405" s="42"/>
    </row>
    <row r="406" spans="8:10" ht="11.25">
      <c r="H406" s="21"/>
      <c r="J406" s="42"/>
    </row>
    <row r="407" spans="8:10" ht="11.25">
      <c r="H407" s="21"/>
      <c r="J407" s="42"/>
    </row>
    <row r="408" spans="8:10" ht="11.25">
      <c r="H408" s="21"/>
      <c r="J408" s="42"/>
    </row>
    <row r="409" spans="8:10" ht="11.25">
      <c r="H409" s="21"/>
      <c r="J409" s="42"/>
    </row>
    <row r="410" spans="8:10" ht="11.25">
      <c r="H410" s="21"/>
      <c r="J410" s="42"/>
    </row>
    <row r="411" spans="8:10" ht="11.25">
      <c r="H411" s="21"/>
      <c r="J411" s="42"/>
    </row>
    <row r="412" spans="8:10" ht="11.25">
      <c r="H412" s="21"/>
      <c r="J412" s="42"/>
    </row>
    <row r="413" spans="8:10" ht="11.25">
      <c r="H413" s="21"/>
      <c r="J413" s="42"/>
    </row>
    <row r="414" spans="8:10" ht="11.25">
      <c r="H414" s="21"/>
      <c r="J414" s="42"/>
    </row>
    <row r="415" spans="8:10" ht="11.25">
      <c r="H415" s="21"/>
      <c r="J415" s="42"/>
    </row>
    <row r="416" spans="8:10" ht="11.25">
      <c r="H416" s="21"/>
      <c r="J416" s="42"/>
    </row>
    <row r="417" spans="8:10" ht="11.25">
      <c r="H417" s="21"/>
      <c r="J417" s="42"/>
    </row>
    <row r="418" spans="8:10" ht="11.25">
      <c r="H418" s="21"/>
      <c r="J418" s="42"/>
    </row>
    <row r="419" spans="8:10" ht="11.25">
      <c r="H419" s="21"/>
      <c r="J419" s="42"/>
    </row>
    <row r="420" spans="8:10" ht="11.25">
      <c r="H420" s="21"/>
      <c r="J420" s="42"/>
    </row>
    <row r="421" spans="8:10" ht="11.25">
      <c r="H421" s="21"/>
      <c r="J421" s="42"/>
    </row>
    <row r="422" spans="8:10" ht="11.25">
      <c r="H422" s="21"/>
      <c r="J422" s="42"/>
    </row>
    <row r="423" spans="8:10" ht="11.25">
      <c r="H423" s="21"/>
      <c r="J423" s="42"/>
    </row>
    <row r="424" spans="8:10" ht="11.25">
      <c r="H424" s="21"/>
      <c r="J424" s="42"/>
    </row>
    <row r="425" spans="8:10" ht="11.25">
      <c r="H425" s="21"/>
      <c r="J425" s="42"/>
    </row>
    <row r="426" spans="8:10" ht="11.25">
      <c r="H426" s="21"/>
      <c r="J426" s="42"/>
    </row>
    <row r="427" spans="8:10" ht="11.25">
      <c r="H427" s="21"/>
      <c r="J427" s="42"/>
    </row>
    <row r="428" spans="8:10" ht="11.25">
      <c r="H428" s="21"/>
      <c r="J428" s="42"/>
    </row>
    <row r="429" spans="8:10" ht="11.25">
      <c r="H429" s="21"/>
      <c r="J429" s="42"/>
    </row>
    <row r="430" spans="8:10" ht="11.25">
      <c r="H430" s="21"/>
      <c r="J430" s="42"/>
    </row>
    <row r="431" spans="8:10" ht="11.25">
      <c r="H431" s="21"/>
      <c r="J431" s="42"/>
    </row>
    <row r="432" spans="8:10" ht="11.25">
      <c r="H432" s="21"/>
      <c r="J432" s="42"/>
    </row>
    <row r="433" spans="8:10" ht="11.25">
      <c r="H433" s="21"/>
      <c r="J433" s="42"/>
    </row>
    <row r="434" spans="8:10" ht="11.25">
      <c r="H434" s="21"/>
      <c r="J434" s="42"/>
    </row>
    <row r="435" spans="8:10" ht="11.25">
      <c r="H435" s="21"/>
      <c r="J435" s="42"/>
    </row>
    <row r="436" spans="8:10" ht="11.25">
      <c r="H436" s="21"/>
      <c r="J436" s="42"/>
    </row>
    <row r="437" spans="8:10" ht="11.25">
      <c r="H437" s="21"/>
      <c r="J437" s="42"/>
    </row>
    <row r="438" spans="8:10" ht="11.25">
      <c r="H438" s="21"/>
      <c r="J438" s="42"/>
    </row>
    <row r="439" spans="8:10" ht="11.25">
      <c r="H439" s="21"/>
      <c r="J439" s="42"/>
    </row>
    <row r="440" spans="8:10" ht="11.25">
      <c r="H440" s="21"/>
      <c r="J440" s="42"/>
    </row>
    <row r="441" spans="8:10" ht="11.25">
      <c r="H441" s="21"/>
      <c r="J441" s="42"/>
    </row>
    <row r="442" spans="8:10" ht="11.25">
      <c r="H442" s="21"/>
      <c r="J442" s="42"/>
    </row>
    <row r="443" spans="8:10" ht="11.25">
      <c r="H443" s="21"/>
      <c r="J443" s="42"/>
    </row>
    <row r="444" spans="8:10" ht="11.25">
      <c r="H444" s="21"/>
      <c r="J444" s="42"/>
    </row>
    <row r="445" spans="8:10" ht="11.25">
      <c r="H445" s="21"/>
      <c r="J445" s="42"/>
    </row>
    <row r="446" spans="8:10" ht="11.25">
      <c r="H446" s="21"/>
      <c r="J446" s="42"/>
    </row>
    <row r="447" spans="8:10" ht="11.25">
      <c r="H447" s="21"/>
      <c r="J447" s="42"/>
    </row>
    <row r="448" spans="8:10" ht="11.25">
      <c r="H448" s="21"/>
      <c r="J448" s="42"/>
    </row>
    <row r="449" spans="8:10" ht="11.25">
      <c r="H449" s="21"/>
      <c r="J449" s="42"/>
    </row>
    <row r="450" spans="8:10" ht="11.25">
      <c r="H450" s="21"/>
      <c r="J450" s="42"/>
    </row>
    <row r="451" spans="8:10" ht="11.25">
      <c r="H451" s="21"/>
      <c r="J451" s="42"/>
    </row>
    <row r="452" spans="8:10" ht="11.25">
      <c r="H452" s="21"/>
      <c r="J452" s="42"/>
    </row>
    <row r="453" spans="8:10" ht="11.25">
      <c r="H453" s="21"/>
      <c r="J453" s="42"/>
    </row>
    <row r="454" spans="8:10" ht="11.25">
      <c r="H454" s="21"/>
      <c r="J454" s="42"/>
    </row>
    <row r="455" spans="8:10" ht="11.25">
      <c r="H455" s="21"/>
      <c r="J455" s="42"/>
    </row>
    <row r="456" spans="8:10" ht="11.25">
      <c r="H456" s="21"/>
      <c r="J456" s="42"/>
    </row>
    <row r="457" spans="8:10" ht="11.25">
      <c r="H457" s="21"/>
      <c r="J457" s="42"/>
    </row>
    <row r="458" spans="8:10" ht="11.25">
      <c r="H458" s="21"/>
      <c r="J458" s="42"/>
    </row>
    <row r="459" spans="8:10" ht="11.25">
      <c r="H459" s="21"/>
      <c r="J459" s="42"/>
    </row>
    <row r="460" spans="8:10" ht="11.25">
      <c r="H460" s="21"/>
      <c r="J460" s="42"/>
    </row>
    <row r="461" spans="8:10" ht="11.25">
      <c r="H461" s="21"/>
      <c r="J461" s="42"/>
    </row>
    <row r="462" spans="8:10" ht="11.25">
      <c r="H462" s="21"/>
      <c r="J462" s="42"/>
    </row>
    <row r="463" spans="8:10" ht="11.25">
      <c r="H463" s="21"/>
      <c r="J463" s="42"/>
    </row>
    <row r="464" spans="8:10" ht="11.25">
      <c r="H464" s="21"/>
      <c r="J464" s="42"/>
    </row>
    <row r="465" spans="8:10" ht="11.25">
      <c r="H465" s="21"/>
      <c r="J465" s="42"/>
    </row>
    <row r="466" spans="8:10" ht="11.25">
      <c r="H466" s="21"/>
      <c r="J466" s="42"/>
    </row>
    <row r="467" spans="8:10" ht="11.25">
      <c r="H467" s="21"/>
      <c r="J467" s="42"/>
    </row>
    <row r="468" spans="8:10" ht="11.25">
      <c r="H468" s="21"/>
      <c r="J468" s="42"/>
    </row>
    <row r="469" spans="8:10" ht="11.25">
      <c r="H469" s="21"/>
      <c r="J469" s="42"/>
    </row>
    <row r="470" spans="8:10" ht="11.25">
      <c r="H470" s="21"/>
      <c r="J470" s="42"/>
    </row>
    <row r="471" spans="8:10" ht="11.25">
      <c r="H471" s="21"/>
      <c r="J471" s="42"/>
    </row>
    <row r="472" spans="8:10" ht="11.25">
      <c r="H472" s="21"/>
      <c r="J472" s="42"/>
    </row>
    <row r="473" spans="8:10" ht="11.25">
      <c r="H473" s="21"/>
      <c r="J473" s="42"/>
    </row>
    <row r="474" spans="8:10" ht="11.25">
      <c r="H474" s="21"/>
      <c r="J474" s="42"/>
    </row>
    <row r="475" spans="8:10" ht="11.25">
      <c r="H475" s="21"/>
      <c r="J475" s="42"/>
    </row>
    <row r="476" spans="8:10" ht="11.25">
      <c r="H476" s="21"/>
      <c r="J476" s="42"/>
    </row>
    <row r="477" spans="8:10" ht="11.25">
      <c r="H477" s="21"/>
      <c r="J477" s="42"/>
    </row>
    <row r="478" spans="8:10" ht="11.25">
      <c r="H478" s="21"/>
      <c r="J478" s="42"/>
    </row>
    <row r="479" spans="8:10" ht="11.25">
      <c r="H479" s="21"/>
      <c r="J479" s="42"/>
    </row>
    <row r="480" spans="8:10" ht="11.25">
      <c r="H480" s="21"/>
      <c r="J480" s="42"/>
    </row>
    <row r="481" spans="8:10" ht="11.25">
      <c r="H481" s="21"/>
      <c r="J481" s="42"/>
    </row>
    <row r="482" spans="8:10" ht="11.25">
      <c r="H482" s="21"/>
      <c r="J482" s="42"/>
    </row>
    <row r="483" spans="8:10" ht="11.25">
      <c r="H483" s="21"/>
      <c r="J483" s="42"/>
    </row>
    <row r="484" spans="8:10" ht="11.25">
      <c r="H484" s="21"/>
      <c r="J484" s="42"/>
    </row>
    <row r="485" spans="8:10" ht="11.25">
      <c r="H485" s="21"/>
      <c r="J485" s="42"/>
    </row>
    <row r="486" spans="8:10" ht="11.25">
      <c r="H486" s="21"/>
      <c r="J486" s="42"/>
    </row>
    <row r="487" spans="8:10" ht="11.25">
      <c r="H487" s="21"/>
      <c r="J487" s="42"/>
    </row>
    <row r="488" spans="8:10" ht="11.25">
      <c r="H488" s="21"/>
      <c r="J488" s="42"/>
    </row>
    <row r="489" spans="8:10" ht="11.25">
      <c r="H489" s="21"/>
      <c r="J489" s="42"/>
    </row>
    <row r="490" spans="8:10" ht="11.25">
      <c r="H490" s="21"/>
      <c r="J490" s="42"/>
    </row>
    <row r="491" spans="8:10" ht="11.25">
      <c r="H491" s="21"/>
      <c r="J491" s="42"/>
    </row>
    <row r="492" spans="8:10" ht="11.25">
      <c r="H492" s="21"/>
      <c r="J492" s="42"/>
    </row>
    <row r="493" spans="8:10" ht="11.25">
      <c r="H493" s="21"/>
      <c r="J493" s="42"/>
    </row>
    <row r="494" spans="8:10" ht="11.25">
      <c r="H494" s="21"/>
      <c r="J494" s="42"/>
    </row>
    <row r="495" spans="8:10" ht="11.25">
      <c r="H495" s="21"/>
      <c r="J495" s="42"/>
    </row>
    <row r="496" spans="8:10" ht="11.25">
      <c r="H496" s="21"/>
      <c r="J496" s="42"/>
    </row>
    <row r="497" spans="8:10" ht="11.25">
      <c r="H497" s="21"/>
      <c r="J497" s="42"/>
    </row>
    <row r="498" spans="8:10" ht="11.25">
      <c r="H498" s="21"/>
      <c r="J498" s="42"/>
    </row>
    <row r="499" spans="8:10" ht="11.25">
      <c r="H499" s="21"/>
      <c r="J499" s="42"/>
    </row>
    <row r="500" spans="8:10" ht="11.25">
      <c r="H500" s="21"/>
      <c r="J500" s="42"/>
    </row>
    <row r="501" spans="8:10" ht="11.25">
      <c r="H501" s="21"/>
      <c r="J501" s="42"/>
    </row>
    <row r="502" spans="8:10" ht="11.25">
      <c r="H502" s="21"/>
      <c r="J502" s="42"/>
    </row>
    <row r="503" spans="8:10" ht="11.25">
      <c r="H503" s="21"/>
      <c r="J503" s="42"/>
    </row>
    <row r="504" spans="8:10" ht="11.25">
      <c r="H504" s="21"/>
      <c r="J504" s="42"/>
    </row>
    <row r="505" spans="8:10" ht="11.25">
      <c r="H505" s="21"/>
      <c r="J505" s="42"/>
    </row>
    <row r="506" spans="8:10" ht="11.25">
      <c r="H506" s="21"/>
      <c r="J506" s="42"/>
    </row>
    <row r="507" spans="8:10" ht="11.25">
      <c r="H507" s="21"/>
      <c r="J507" s="42"/>
    </row>
    <row r="508" spans="8:10" ht="11.25">
      <c r="H508" s="21"/>
      <c r="J508" s="42"/>
    </row>
    <row r="509" spans="8:10" ht="11.25">
      <c r="H509" s="21"/>
      <c r="J509" s="42"/>
    </row>
    <row r="510" spans="8:10" ht="11.25">
      <c r="H510" s="21"/>
      <c r="J510" s="42"/>
    </row>
    <row r="511" spans="8:10" ht="11.25">
      <c r="H511" s="21"/>
      <c r="J511" s="42"/>
    </row>
    <row r="512" spans="8:10" ht="11.25">
      <c r="H512" s="21"/>
      <c r="J512" s="42"/>
    </row>
    <row r="513" spans="8:10" ht="11.25">
      <c r="H513" s="21"/>
      <c r="J513" s="42"/>
    </row>
    <row r="514" spans="8:10" ht="11.25">
      <c r="H514" s="21"/>
      <c r="J514" s="42"/>
    </row>
    <row r="515" spans="8:10" ht="11.25">
      <c r="H515" s="21"/>
      <c r="J515" s="42"/>
    </row>
    <row r="516" spans="8:10" ht="11.25">
      <c r="H516" s="21"/>
      <c r="J516" s="42"/>
    </row>
    <row r="517" spans="8:10" ht="11.25">
      <c r="H517" s="21"/>
      <c r="J517" s="42"/>
    </row>
    <row r="518" spans="8:10" ht="11.25">
      <c r="H518" s="21"/>
      <c r="J518" s="42"/>
    </row>
    <row r="519" spans="8:10" ht="11.25">
      <c r="H519" s="21"/>
      <c r="J519" s="42"/>
    </row>
    <row r="520" spans="8:10" ht="11.25">
      <c r="H520" s="21"/>
      <c r="J520" s="42"/>
    </row>
    <row r="521" spans="8:10" ht="11.25">
      <c r="H521" s="21"/>
      <c r="J521" s="42"/>
    </row>
    <row r="522" spans="8:10" ht="11.25">
      <c r="H522" s="21"/>
      <c r="J522" s="42"/>
    </row>
    <row r="523" spans="8:10" ht="11.25">
      <c r="H523" s="21"/>
      <c r="J523" s="42"/>
    </row>
    <row r="524" spans="8:10" ht="11.25">
      <c r="H524" s="21"/>
      <c r="J524" s="42"/>
    </row>
    <row r="525" spans="8:10" ht="11.25">
      <c r="H525" s="21"/>
      <c r="J525" s="42"/>
    </row>
    <row r="526" spans="8:10" ht="11.25">
      <c r="H526" s="21"/>
      <c r="J526" s="42"/>
    </row>
    <row r="527" spans="8:10" ht="11.25">
      <c r="H527" s="21"/>
      <c r="J527" s="42"/>
    </row>
    <row r="528" spans="8:10" ht="11.25">
      <c r="H528" s="21"/>
      <c r="J528" s="42"/>
    </row>
    <row r="529" spans="8:10" ht="11.25">
      <c r="H529" s="21"/>
      <c r="J529" s="42"/>
    </row>
    <row r="530" spans="8:10" ht="11.25">
      <c r="H530" s="21"/>
      <c r="J530" s="42"/>
    </row>
    <row r="531" spans="8:10" ht="11.25">
      <c r="H531" s="21"/>
      <c r="J531" s="42"/>
    </row>
    <row r="532" spans="8:10" ht="11.25">
      <c r="H532" s="21"/>
      <c r="J532" s="42"/>
    </row>
    <row r="533" spans="8:10" ht="11.25">
      <c r="H533" s="21"/>
      <c r="J533" s="42"/>
    </row>
    <row r="534" spans="8:10" ht="11.25">
      <c r="H534" s="21"/>
      <c r="J534" s="42"/>
    </row>
    <row r="535" spans="8:10" ht="11.25">
      <c r="H535" s="21"/>
      <c r="J535" s="42"/>
    </row>
    <row r="536" spans="8:10" ht="11.25">
      <c r="H536" s="21"/>
      <c r="J536" s="42"/>
    </row>
    <row r="537" spans="8:10" ht="11.25">
      <c r="H537" s="21"/>
      <c r="J537" s="42"/>
    </row>
    <row r="538" spans="8:10" ht="11.25">
      <c r="H538" s="21"/>
      <c r="J538" s="42"/>
    </row>
    <row r="539" spans="8:10" ht="11.25">
      <c r="H539" s="21"/>
      <c r="J539" s="42"/>
    </row>
    <row r="540" spans="8:10" ht="11.25">
      <c r="H540" s="21"/>
      <c r="J540" s="42"/>
    </row>
    <row r="541" spans="8:10" ht="11.25">
      <c r="H541" s="21"/>
      <c r="J541" s="42"/>
    </row>
    <row r="542" spans="8:10" ht="11.25">
      <c r="H542" s="21"/>
      <c r="J542" s="42"/>
    </row>
    <row r="543" spans="8:10" ht="11.25">
      <c r="H543" s="21"/>
      <c r="J543" s="42"/>
    </row>
    <row r="544" spans="8:10" ht="11.25">
      <c r="H544" s="21"/>
      <c r="J544" s="42"/>
    </row>
    <row r="545" spans="8:10" ht="11.25">
      <c r="H545" s="21"/>
      <c r="J545" s="42"/>
    </row>
    <row r="546" spans="8:10" ht="11.25">
      <c r="H546" s="21"/>
      <c r="J546" s="42"/>
    </row>
    <row r="547" spans="8:10" ht="11.25">
      <c r="H547" s="21"/>
      <c r="J547" s="42"/>
    </row>
    <row r="548" spans="8:10" ht="11.25">
      <c r="H548" s="21"/>
      <c r="J548" s="42"/>
    </row>
    <row r="549" spans="8:10" ht="11.25">
      <c r="H549" s="21"/>
      <c r="J549" s="42"/>
    </row>
    <row r="550" spans="8:10" ht="11.25">
      <c r="H550" s="21"/>
      <c r="J550" s="42"/>
    </row>
    <row r="551" spans="8:10" ht="11.25">
      <c r="H551" s="21"/>
      <c r="J551" s="42"/>
    </row>
    <row r="552" spans="8:10" ht="11.25">
      <c r="H552" s="21"/>
      <c r="J552" s="42"/>
    </row>
    <row r="553" spans="8:10" ht="11.25">
      <c r="H553" s="21"/>
      <c r="J553" s="42"/>
    </row>
    <row r="554" spans="8:10" ht="11.25">
      <c r="H554" s="21"/>
      <c r="J554" s="42"/>
    </row>
    <row r="555" spans="8:10" ht="11.25">
      <c r="H555" s="21"/>
      <c r="J555" s="42"/>
    </row>
    <row r="556" spans="8:10" ht="11.25">
      <c r="H556" s="21"/>
      <c r="J556" s="42"/>
    </row>
    <row r="557" spans="8:10" ht="11.25">
      <c r="H557" s="21"/>
      <c r="J557" s="42"/>
    </row>
    <row r="558" spans="8:10" ht="11.25">
      <c r="H558" s="21"/>
      <c r="J558" s="42"/>
    </row>
    <row r="559" spans="8:10" ht="11.25">
      <c r="H559" s="21"/>
      <c r="J559" s="42"/>
    </row>
    <row r="560" spans="8:10" ht="11.25">
      <c r="H560" s="21"/>
      <c r="J560" s="42"/>
    </row>
    <row r="561" spans="8:10" ht="11.25">
      <c r="H561" s="21"/>
      <c r="J561" s="42"/>
    </row>
    <row r="562" spans="8:10" ht="11.25">
      <c r="H562" s="21"/>
      <c r="J562" s="42"/>
    </row>
    <row r="563" spans="8:10" ht="11.25">
      <c r="H563" s="21"/>
      <c r="J563" s="42"/>
    </row>
    <row r="564" spans="8:10" ht="11.25">
      <c r="H564" s="21"/>
      <c r="J564" s="42"/>
    </row>
    <row r="565" spans="8:10" ht="11.25">
      <c r="H565" s="21"/>
      <c r="J565" s="42"/>
    </row>
    <row r="566" spans="8:10" ht="11.25">
      <c r="H566" s="21"/>
      <c r="J566" s="42"/>
    </row>
    <row r="567" spans="8:10" ht="11.25">
      <c r="H567" s="21"/>
      <c r="J567" s="42"/>
    </row>
    <row r="568" spans="8:10" ht="11.25">
      <c r="H568" s="21"/>
      <c r="J568" s="42"/>
    </row>
    <row r="569" spans="8:10" ht="11.25">
      <c r="H569" s="21"/>
      <c r="J569" s="42"/>
    </row>
    <row r="570" spans="8:10" ht="11.25">
      <c r="H570" s="21"/>
      <c r="J570" s="42"/>
    </row>
    <row r="571" spans="8:10" ht="11.25">
      <c r="H571" s="21"/>
      <c r="J571" s="42"/>
    </row>
    <row r="572" spans="8:10" ht="11.25">
      <c r="H572" s="21"/>
      <c r="J572" s="42"/>
    </row>
    <row r="573" spans="8:10" ht="11.25">
      <c r="H573" s="21"/>
      <c r="J573" s="42"/>
    </row>
    <row r="574" spans="8:10" ht="11.25">
      <c r="H574" s="21"/>
      <c r="J574" s="42"/>
    </row>
    <row r="575" spans="8:10" ht="11.25">
      <c r="H575" s="21"/>
      <c r="J575" s="42"/>
    </row>
    <row r="576" spans="8:10" ht="11.25">
      <c r="H576" s="21"/>
      <c r="J576" s="42"/>
    </row>
    <row r="577" spans="8:10" ht="11.25">
      <c r="H577" s="21"/>
      <c r="J577" s="42"/>
    </row>
    <row r="578" spans="8:10" ht="11.25">
      <c r="H578" s="21"/>
      <c r="J578" s="42"/>
    </row>
    <row r="579" spans="8:10" ht="11.25">
      <c r="H579" s="21"/>
      <c r="J579" s="42"/>
    </row>
    <row r="580" spans="8:10" ht="11.25">
      <c r="H580" s="21"/>
      <c r="J580" s="42"/>
    </row>
    <row r="581" spans="8:10" ht="11.25">
      <c r="H581" s="21"/>
      <c r="J581" s="42"/>
    </row>
    <row r="582" spans="8:10" ht="11.25">
      <c r="H582" s="21"/>
      <c r="J582" s="42"/>
    </row>
    <row r="583" spans="8:10" ht="11.25">
      <c r="H583" s="21"/>
      <c r="J583" s="42"/>
    </row>
    <row r="584" spans="8:10" ht="11.25">
      <c r="H584" s="21"/>
      <c r="J584" s="42"/>
    </row>
    <row r="585" spans="8:10" ht="11.25">
      <c r="H585" s="21"/>
      <c r="J585" s="42"/>
    </row>
    <row r="586" spans="8:10" ht="11.25">
      <c r="H586" s="21"/>
      <c r="J586" s="42"/>
    </row>
    <row r="587" spans="8:10" ht="11.25">
      <c r="H587" s="21"/>
      <c r="J587" s="42"/>
    </row>
    <row r="588" spans="8:10" ht="11.25">
      <c r="H588" s="21"/>
      <c r="J588" s="42"/>
    </row>
    <row r="589" spans="8:10" ht="11.25">
      <c r="H589" s="21"/>
      <c r="J589" s="42"/>
    </row>
    <row r="590" spans="8:10" ht="11.25">
      <c r="H590" s="21"/>
      <c r="J590" s="42"/>
    </row>
    <row r="591" spans="8:10" ht="11.25">
      <c r="H591" s="21"/>
      <c r="J591" s="42"/>
    </row>
    <row r="592" spans="8:10" ht="11.25">
      <c r="H592" s="21"/>
      <c r="J592" s="42"/>
    </row>
    <row r="593" spans="8:10" ht="11.25">
      <c r="H593" s="21"/>
      <c r="J593" s="42"/>
    </row>
    <row r="594" spans="8:10" ht="11.25">
      <c r="H594" s="21"/>
      <c r="J594" s="42"/>
    </row>
    <row r="595" spans="8:10" ht="11.25">
      <c r="H595" s="21"/>
      <c r="J595" s="42"/>
    </row>
    <row r="596" spans="8:10" ht="11.25">
      <c r="H596" s="21"/>
      <c r="J596" s="42"/>
    </row>
    <row r="597" spans="8:10" ht="11.25">
      <c r="H597" s="21"/>
      <c r="J597" s="42"/>
    </row>
    <row r="598" spans="8:10" ht="11.25">
      <c r="H598" s="21"/>
      <c r="J598" s="42"/>
    </row>
    <row r="599" spans="8:10" ht="11.25">
      <c r="H599" s="21"/>
      <c r="J599" s="42"/>
    </row>
    <row r="600" spans="8:10" ht="11.25">
      <c r="H600" s="21"/>
      <c r="J600" s="42"/>
    </row>
    <row r="601" spans="8:10" ht="11.25">
      <c r="H601" s="21"/>
      <c r="J601" s="42"/>
    </row>
    <row r="602" spans="8:10" ht="11.25">
      <c r="H602" s="21"/>
      <c r="J602" s="42"/>
    </row>
    <row r="603" spans="8:10" ht="11.25">
      <c r="H603" s="21"/>
      <c r="J603" s="42"/>
    </row>
    <row r="604" spans="8:10" ht="11.25">
      <c r="H604" s="21"/>
      <c r="J604" s="42"/>
    </row>
    <row r="605" spans="8:10" ht="11.25">
      <c r="H605" s="21"/>
      <c r="J605" s="42"/>
    </row>
    <row r="606" spans="8:10" ht="11.25">
      <c r="H606" s="21"/>
      <c r="J606" s="42"/>
    </row>
    <row r="607" spans="8:10" ht="11.25">
      <c r="H607" s="21"/>
      <c r="J607" s="42"/>
    </row>
    <row r="608" spans="8:10" ht="11.25">
      <c r="H608" s="21"/>
      <c r="J608" s="42"/>
    </row>
    <row r="609" spans="8:10" ht="11.25">
      <c r="H609" s="21"/>
      <c r="J609" s="42"/>
    </row>
    <row r="610" spans="8:10" ht="11.25">
      <c r="H610" s="21"/>
      <c r="J610" s="42"/>
    </row>
    <row r="611" spans="8:10" ht="11.25">
      <c r="H611" s="21"/>
      <c r="J611" s="42"/>
    </row>
    <row r="612" spans="8:10" ht="11.25">
      <c r="H612" s="21"/>
      <c r="J612" s="42"/>
    </row>
    <row r="613" spans="8:10" ht="11.25">
      <c r="H613" s="21"/>
      <c r="J613" s="42"/>
    </row>
    <row r="614" spans="8:10" ht="11.25">
      <c r="H614" s="21"/>
      <c r="J614" s="42"/>
    </row>
    <row r="615" spans="8:10" ht="11.25">
      <c r="H615" s="21"/>
      <c r="J615" s="42"/>
    </row>
    <row r="616" spans="8:10" ht="11.25">
      <c r="H616" s="21"/>
      <c r="J616" s="42"/>
    </row>
    <row r="617" spans="8:10" ht="11.25">
      <c r="H617" s="21"/>
      <c r="J617" s="42"/>
    </row>
    <row r="618" spans="8:10" ht="11.25">
      <c r="H618" s="21"/>
      <c r="J618" s="42"/>
    </row>
    <row r="619" spans="8:10" ht="11.25">
      <c r="H619" s="21"/>
      <c r="J619" s="42"/>
    </row>
    <row r="620" spans="8:10" ht="11.25">
      <c r="H620" s="21"/>
      <c r="J620" s="42"/>
    </row>
    <row r="621" spans="8:10" ht="11.25">
      <c r="H621" s="21"/>
      <c r="J621" s="42"/>
    </row>
    <row r="622" spans="8:10" ht="11.25">
      <c r="H622" s="21"/>
      <c r="J622" s="42"/>
    </row>
    <row r="623" spans="8:10" ht="11.25">
      <c r="H623" s="21"/>
      <c r="J623" s="42"/>
    </row>
    <row r="624" spans="8:10" ht="11.25">
      <c r="H624" s="21"/>
      <c r="J624" s="42"/>
    </row>
    <row r="625" spans="8:10" ht="11.25">
      <c r="H625" s="21"/>
      <c r="J625" s="42"/>
    </row>
    <row r="626" spans="8:10" ht="11.25">
      <c r="H626" s="21"/>
      <c r="J626" s="42"/>
    </row>
    <row r="627" spans="8:10" ht="11.25">
      <c r="H627" s="21"/>
      <c r="J627" s="42"/>
    </row>
    <row r="628" spans="8:10" ht="11.25">
      <c r="H628" s="21"/>
      <c r="J628" s="42"/>
    </row>
    <row r="629" spans="8:10" ht="11.25">
      <c r="H629" s="21"/>
      <c r="J629" s="42"/>
    </row>
    <row r="630" spans="8:10" ht="11.25">
      <c r="H630" s="21"/>
      <c r="J630" s="42"/>
    </row>
    <row r="631" spans="8:10" ht="11.25">
      <c r="H631" s="21"/>
      <c r="J631" s="42"/>
    </row>
    <row r="632" spans="8:10" ht="11.25">
      <c r="H632" s="21"/>
      <c r="J632" s="42"/>
    </row>
    <row r="633" spans="8:10" ht="11.25">
      <c r="H633" s="21"/>
      <c r="J633" s="42"/>
    </row>
    <row r="634" spans="8:10" ht="11.25">
      <c r="H634" s="21"/>
      <c r="J634" s="42"/>
    </row>
    <row r="635" spans="8:10" ht="11.25">
      <c r="H635" s="21"/>
      <c r="J635" s="42"/>
    </row>
    <row r="636" spans="8:10" ht="11.25">
      <c r="H636" s="21"/>
      <c r="J636" s="42"/>
    </row>
    <row r="637" spans="8:10" ht="11.25">
      <c r="H637" s="21"/>
      <c r="J637" s="42"/>
    </row>
    <row r="638" spans="8:10" ht="11.25">
      <c r="H638" s="21"/>
      <c r="J638" s="42"/>
    </row>
    <row r="639" spans="8:10" ht="11.25">
      <c r="H639" s="21"/>
      <c r="J639" s="42"/>
    </row>
    <row r="640" spans="8:10" ht="11.25">
      <c r="H640" s="21"/>
      <c r="J640" s="42"/>
    </row>
    <row r="641" spans="8:10" ht="11.25">
      <c r="H641" s="21"/>
      <c r="J641" s="42"/>
    </row>
    <row r="642" spans="8:10" ht="11.25">
      <c r="H642" s="21"/>
      <c r="J642" s="42"/>
    </row>
    <row r="643" spans="8:10" ht="11.25">
      <c r="H643" s="21"/>
      <c r="J643" s="42"/>
    </row>
    <row r="644" spans="8:10" ht="11.25">
      <c r="H644" s="21"/>
      <c r="J644" s="42"/>
    </row>
    <row r="645" spans="8:10" ht="11.25">
      <c r="H645" s="21"/>
      <c r="J645" s="42"/>
    </row>
    <row r="646" spans="8:10" ht="11.25">
      <c r="H646" s="21"/>
      <c r="J646" s="42"/>
    </row>
    <row r="647" spans="8:10" ht="11.25">
      <c r="H647" s="21"/>
      <c r="J647" s="42"/>
    </row>
    <row r="648" spans="8:10" ht="11.25">
      <c r="H648" s="21"/>
      <c r="J648" s="42"/>
    </row>
    <row r="649" spans="8:10" ht="11.25">
      <c r="H649" s="21"/>
      <c r="J649" s="42"/>
    </row>
    <row r="650" spans="8:10" ht="11.25">
      <c r="H650" s="21"/>
      <c r="J650" s="42"/>
    </row>
    <row r="651" spans="8:10" ht="11.25">
      <c r="H651" s="21"/>
      <c r="J651" s="42"/>
    </row>
    <row r="652" spans="8:10" ht="11.25">
      <c r="H652" s="21"/>
      <c r="J652" s="42"/>
    </row>
    <row r="653" spans="8:10" ht="11.25">
      <c r="H653" s="21"/>
      <c r="J653" s="42"/>
    </row>
    <row r="654" spans="8:10" ht="11.25">
      <c r="H654" s="21"/>
      <c r="J654" s="42"/>
    </row>
    <row r="655" spans="8:10" ht="11.25">
      <c r="H655" s="21"/>
      <c r="J655" s="42"/>
    </row>
    <row r="656" spans="8:10" ht="11.25">
      <c r="H656" s="21"/>
      <c r="J656" s="42"/>
    </row>
    <row r="657" spans="8:10" ht="11.25">
      <c r="H657" s="21"/>
      <c r="J657" s="42"/>
    </row>
    <row r="658" spans="8:10" ht="11.25">
      <c r="H658" s="21"/>
      <c r="J658" s="42"/>
    </row>
    <row r="659" spans="8:10" ht="11.25">
      <c r="H659" s="21"/>
      <c r="J659" s="42"/>
    </row>
    <row r="660" spans="8:10" ht="11.25">
      <c r="H660" s="21"/>
      <c r="J660" s="42"/>
    </row>
    <row r="661" spans="8:10" ht="11.25">
      <c r="H661" s="21"/>
      <c r="J661" s="42"/>
    </row>
    <row r="662" spans="8:10" ht="11.25">
      <c r="H662" s="21"/>
      <c r="J662" s="42"/>
    </row>
    <row r="663" spans="8:10" ht="11.25">
      <c r="H663" s="21"/>
      <c r="J663" s="42"/>
    </row>
    <row r="664" spans="8:10" ht="11.25">
      <c r="H664" s="21"/>
      <c r="J664" s="42"/>
    </row>
    <row r="665" spans="8:10" ht="11.25">
      <c r="H665" s="21"/>
      <c r="J665" s="42"/>
    </row>
    <row r="666" spans="8:10" ht="11.25">
      <c r="H666" s="21"/>
      <c r="J666" s="42"/>
    </row>
    <row r="667" spans="8:10" ht="11.25">
      <c r="H667" s="21"/>
      <c r="J667" s="42"/>
    </row>
    <row r="668" spans="8:10" ht="11.25">
      <c r="H668" s="21"/>
      <c r="J668" s="42"/>
    </row>
    <row r="669" spans="8:10" ht="11.25">
      <c r="H669" s="21"/>
      <c r="J669" s="42"/>
    </row>
    <row r="670" spans="8:10" ht="11.25">
      <c r="H670" s="21"/>
      <c r="J670" s="42"/>
    </row>
    <row r="671" spans="8:10" ht="11.25">
      <c r="H671" s="21"/>
      <c r="J671" s="42"/>
    </row>
    <row r="672" spans="8:10" ht="11.25">
      <c r="H672" s="21"/>
      <c r="J672" s="42"/>
    </row>
    <row r="673" spans="8:10" ht="11.25">
      <c r="H673" s="21"/>
      <c r="J673" s="42"/>
    </row>
    <row r="674" spans="8:10" ht="11.25">
      <c r="H674" s="21"/>
      <c r="J674" s="42"/>
    </row>
    <row r="675" spans="8:10" ht="11.25">
      <c r="H675" s="21"/>
      <c r="J675" s="42"/>
    </row>
    <row r="676" spans="8:10" ht="11.25">
      <c r="H676" s="21"/>
      <c r="J676" s="42"/>
    </row>
    <row r="677" spans="8:10" ht="11.25">
      <c r="H677" s="21"/>
      <c r="J677" s="42"/>
    </row>
    <row r="678" spans="8:10" ht="11.25">
      <c r="H678" s="21"/>
      <c r="J678" s="42"/>
    </row>
    <row r="679" spans="8:10" ht="11.25">
      <c r="H679" s="21"/>
      <c r="J679" s="42"/>
    </row>
    <row r="680" spans="8:10" ht="11.25">
      <c r="H680" s="21"/>
      <c r="J680" s="42"/>
    </row>
    <row r="681" spans="8:10" ht="11.25">
      <c r="H681" s="21"/>
      <c r="J681" s="42"/>
    </row>
    <row r="682" spans="8:10" ht="11.25">
      <c r="H682" s="21"/>
      <c r="J682" s="42"/>
    </row>
    <row r="683" spans="8:10" ht="11.25">
      <c r="H683" s="21"/>
      <c r="J683" s="42"/>
    </row>
    <row r="684" spans="8:10" ht="11.25">
      <c r="H684" s="21"/>
      <c r="J684" s="42"/>
    </row>
    <row r="685" spans="8:10" ht="11.25">
      <c r="H685" s="21"/>
      <c r="J685" s="42"/>
    </row>
    <row r="686" spans="8:10" ht="11.25">
      <c r="H686" s="21"/>
      <c r="J686" s="42"/>
    </row>
    <row r="687" spans="8:10" ht="11.25">
      <c r="H687" s="21"/>
      <c r="J687" s="42"/>
    </row>
    <row r="688" spans="8:10" ht="11.25">
      <c r="H688" s="21"/>
      <c r="J688" s="42"/>
    </row>
    <row r="689" spans="8:10" ht="11.25">
      <c r="H689" s="21"/>
      <c r="J689" s="42"/>
    </row>
    <row r="690" spans="8:10" ht="11.25">
      <c r="H690" s="21"/>
      <c r="J690" s="42"/>
    </row>
    <row r="691" spans="8:10" ht="11.25">
      <c r="H691" s="21"/>
      <c r="J691" s="42"/>
    </row>
    <row r="692" spans="8:10" ht="11.25">
      <c r="H692" s="21"/>
      <c r="J692" s="42"/>
    </row>
    <row r="693" spans="8:10" ht="11.25">
      <c r="H693" s="21"/>
      <c r="J693" s="42"/>
    </row>
    <row r="694" spans="8:10" ht="11.25">
      <c r="H694" s="21"/>
      <c r="J694" s="42"/>
    </row>
    <row r="695" spans="8:10" ht="11.25">
      <c r="H695" s="21"/>
      <c r="J695" s="42"/>
    </row>
    <row r="696" spans="8:10" ht="11.25">
      <c r="H696" s="21"/>
      <c r="J696" s="42"/>
    </row>
    <row r="697" spans="8:10" ht="11.25">
      <c r="H697" s="21"/>
      <c r="J697" s="42"/>
    </row>
    <row r="698" spans="8:10" ht="11.25">
      <c r="H698" s="21"/>
      <c r="J698" s="42"/>
    </row>
    <row r="699" spans="8:10" ht="11.25">
      <c r="H699" s="21"/>
      <c r="J699" s="42"/>
    </row>
    <row r="700" spans="8:10" ht="11.25">
      <c r="H700" s="21"/>
      <c r="J700" s="42"/>
    </row>
    <row r="701" spans="8:10" ht="11.25">
      <c r="H701" s="21"/>
      <c r="J701" s="42"/>
    </row>
    <row r="702" spans="8:10" ht="11.25">
      <c r="H702" s="21"/>
      <c r="J702" s="42"/>
    </row>
    <row r="703" spans="8:10" ht="11.25">
      <c r="H703" s="21"/>
      <c r="J703" s="42"/>
    </row>
    <row r="704" spans="8:10" ht="11.25">
      <c r="H704" s="21"/>
      <c r="J704" s="42"/>
    </row>
    <row r="705" spans="8:10" ht="11.25">
      <c r="H705" s="21"/>
      <c r="J705" s="42"/>
    </row>
    <row r="706" spans="8:10" ht="11.25">
      <c r="H706" s="21"/>
      <c r="J706" s="42"/>
    </row>
    <row r="707" spans="8:10" ht="11.25">
      <c r="H707" s="21"/>
      <c r="J707" s="42"/>
    </row>
    <row r="708" spans="8:10" ht="11.25">
      <c r="H708" s="21"/>
      <c r="J708" s="42"/>
    </row>
    <row r="709" spans="8:10" ht="11.25">
      <c r="H709" s="21"/>
      <c r="J709" s="42"/>
    </row>
    <row r="710" spans="8:10" ht="11.25">
      <c r="H710" s="21"/>
      <c r="J710" s="42"/>
    </row>
    <row r="711" spans="8:10" ht="11.25">
      <c r="H711" s="21"/>
      <c r="J711" s="42"/>
    </row>
    <row r="712" spans="8:10" ht="11.25">
      <c r="H712" s="21"/>
      <c r="J712" s="42"/>
    </row>
    <row r="713" spans="8:10" ht="11.25">
      <c r="H713" s="21"/>
      <c r="J713" s="42"/>
    </row>
    <row r="714" spans="8:10" ht="11.25">
      <c r="H714" s="21"/>
      <c r="J714" s="42"/>
    </row>
    <row r="715" spans="8:10" ht="11.25">
      <c r="H715" s="21"/>
      <c r="J715" s="42"/>
    </row>
    <row r="716" spans="8:10" ht="11.25">
      <c r="H716" s="21"/>
      <c r="J716" s="42"/>
    </row>
    <row r="717" spans="8:10" ht="11.25">
      <c r="H717" s="21"/>
      <c r="J717" s="42"/>
    </row>
    <row r="718" spans="8:10" ht="11.25">
      <c r="H718" s="21"/>
      <c r="J718" s="42"/>
    </row>
    <row r="719" spans="8:10" ht="11.25">
      <c r="H719" s="21"/>
      <c r="J719" s="42"/>
    </row>
    <row r="720" spans="8:10" ht="11.25">
      <c r="H720" s="21"/>
      <c r="J720" s="42"/>
    </row>
    <row r="721" spans="8:10" ht="11.25">
      <c r="H721" s="21"/>
      <c r="J721" s="42"/>
    </row>
    <row r="722" spans="8:10" ht="11.25">
      <c r="H722" s="21"/>
      <c r="J722" s="42"/>
    </row>
    <row r="723" spans="8:10" ht="11.25">
      <c r="H723" s="21"/>
      <c r="J723" s="42"/>
    </row>
    <row r="724" spans="8:10" ht="11.25">
      <c r="H724" s="21"/>
      <c r="J724" s="42"/>
    </row>
    <row r="725" spans="8:10" ht="11.25">
      <c r="H725" s="21"/>
      <c r="J725" s="42"/>
    </row>
    <row r="726" spans="8:10" ht="11.25">
      <c r="H726" s="21"/>
      <c r="J726" s="42"/>
    </row>
    <row r="727" spans="8:10" ht="11.25">
      <c r="H727" s="21"/>
      <c r="J727" s="42"/>
    </row>
    <row r="728" spans="8:10" ht="11.25">
      <c r="H728" s="21"/>
      <c r="J728" s="42"/>
    </row>
    <row r="729" spans="8:10" ht="11.25">
      <c r="H729" s="21"/>
      <c r="J729" s="42"/>
    </row>
    <row r="730" spans="8:10" ht="11.25">
      <c r="H730" s="21"/>
      <c r="J730" s="42"/>
    </row>
    <row r="731" spans="8:10" ht="11.25">
      <c r="H731" s="21"/>
      <c r="J731" s="42"/>
    </row>
    <row r="732" spans="8:10" ht="11.25">
      <c r="H732" s="21"/>
      <c r="J732" s="42"/>
    </row>
    <row r="733" spans="8:10" ht="11.25">
      <c r="H733" s="21"/>
      <c r="J733" s="42"/>
    </row>
    <row r="734" spans="8:10" ht="11.25">
      <c r="H734" s="21"/>
      <c r="J734" s="42"/>
    </row>
    <row r="735" spans="8:10" ht="11.25">
      <c r="H735" s="21"/>
      <c r="J735" s="42"/>
    </row>
    <row r="736" spans="8:10" ht="11.25">
      <c r="H736" s="21"/>
      <c r="J736" s="42"/>
    </row>
    <row r="737" spans="8:10" ht="11.25">
      <c r="H737" s="21"/>
      <c r="J737" s="42"/>
    </row>
    <row r="738" spans="8:10" ht="11.25">
      <c r="H738" s="21"/>
      <c r="J738" s="42"/>
    </row>
    <row r="739" spans="8:10" ht="11.25">
      <c r="H739" s="21"/>
      <c r="J739" s="42"/>
    </row>
    <row r="740" spans="8:10" ht="11.25">
      <c r="H740" s="21"/>
      <c r="J740" s="42"/>
    </row>
    <row r="741" spans="8:10" ht="11.25">
      <c r="H741" s="21"/>
      <c r="J741" s="42"/>
    </row>
    <row r="742" spans="8:10" ht="11.25">
      <c r="H742" s="21"/>
      <c r="J742" s="42"/>
    </row>
    <row r="743" spans="8:10" ht="11.25">
      <c r="H743" s="21"/>
      <c r="J743" s="42"/>
    </row>
    <row r="744" spans="8:10" ht="11.25">
      <c r="H744" s="21"/>
      <c r="J744" s="42"/>
    </row>
    <row r="745" spans="8:10" ht="11.25">
      <c r="H745" s="21"/>
      <c r="J745" s="42"/>
    </row>
    <row r="746" spans="8:10" ht="11.25">
      <c r="H746" s="21"/>
      <c r="J746" s="42"/>
    </row>
    <row r="747" spans="8:10" ht="11.25">
      <c r="H747" s="21"/>
      <c r="J747" s="42"/>
    </row>
    <row r="748" spans="8:10" ht="11.25">
      <c r="H748" s="21"/>
      <c r="J748" s="42"/>
    </row>
    <row r="749" spans="8:10" ht="11.25">
      <c r="H749" s="21"/>
      <c r="J749" s="42"/>
    </row>
    <row r="750" spans="8:10" ht="11.25">
      <c r="H750" s="21"/>
      <c r="J750" s="42"/>
    </row>
    <row r="751" spans="8:10" ht="11.25">
      <c r="H751" s="21"/>
      <c r="J751" s="42"/>
    </row>
    <row r="752" spans="8:10" ht="11.25">
      <c r="H752" s="21"/>
      <c r="J752" s="42"/>
    </row>
    <row r="753" spans="8:10" ht="11.25">
      <c r="H753" s="21"/>
      <c r="J753" s="42"/>
    </row>
    <row r="754" spans="8:10" ht="11.25">
      <c r="H754" s="21"/>
      <c r="J754" s="42"/>
    </row>
    <row r="755" spans="8:10" ht="11.25">
      <c r="H755" s="21"/>
      <c r="J755" s="42"/>
    </row>
    <row r="756" spans="8:10" ht="11.25">
      <c r="H756" s="21"/>
      <c r="J756" s="42"/>
    </row>
    <row r="757" spans="8:10" ht="11.25">
      <c r="H757" s="21"/>
      <c r="J757" s="42"/>
    </row>
    <row r="758" spans="8:10" ht="11.25">
      <c r="H758" s="21"/>
      <c r="J758" s="42"/>
    </row>
    <row r="759" spans="8:10" ht="11.25">
      <c r="H759" s="21"/>
      <c r="J759" s="42"/>
    </row>
    <row r="760" spans="8:10" ht="11.25">
      <c r="H760" s="21"/>
      <c r="J760" s="42"/>
    </row>
    <row r="761" spans="8:10" ht="11.25">
      <c r="H761" s="21"/>
      <c r="J761" s="42"/>
    </row>
    <row r="762" spans="8:10" ht="11.25">
      <c r="H762" s="21"/>
      <c r="J762" s="42"/>
    </row>
    <row r="763" spans="8:10" ht="11.25">
      <c r="H763" s="21"/>
      <c r="J763" s="42"/>
    </row>
    <row r="764" spans="8:10" ht="11.25">
      <c r="H764" s="21"/>
      <c r="J764" s="42"/>
    </row>
    <row r="765" spans="8:10" ht="11.25">
      <c r="H765" s="21"/>
      <c r="J765" s="42"/>
    </row>
    <row r="766" spans="8:10" ht="11.25">
      <c r="H766" s="21"/>
      <c r="J766" s="42"/>
    </row>
    <row r="767" spans="8:10" ht="11.25">
      <c r="H767" s="21"/>
      <c r="J767" s="42"/>
    </row>
    <row r="768" spans="8:10" ht="11.25">
      <c r="H768" s="21"/>
      <c r="J768" s="42"/>
    </row>
    <row r="769" spans="8:10" ht="11.25">
      <c r="H769" s="21"/>
      <c r="J769" s="42"/>
    </row>
    <row r="770" spans="8:10" ht="11.25">
      <c r="H770" s="21"/>
      <c r="J770" s="42"/>
    </row>
    <row r="771" spans="8:10" ht="11.25">
      <c r="H771" s="21"/>
      <c r="J771" s="42"/>
    </row>
    <row r="772" spans="8:10" ht="11.25">
      <c r="H772" s="21"/>
      <c r="J772" s="42"/>
    </row>
    <row r="773" spans="8:10" ht="11.25">
      <c r="H773" s="21"/>
      <c r="J773" s="42"/>
    </row>
    <row r="774" spans="8:10" ht="11.25">
      <c r="H774" s="21"/>
      <c r="J774" s="42"/>
    </row>
    <row r="775" spans="8:10" ht="11.25">
      <c r="H775" s="21"/>
      <c r="J775" s="42"/>
    </row>
    <row r="776" spans="8:10" ht="11.25">
      <c r="H776" s="21"/>
      <c r="J776" s="42"/>
    </row>
    <row r="777" spans="8:10" ht="11.25">
      <c r="H777" s="21"/>
      <c r="J777" s="42"/>
    </row>
    <row r="778" spans="8:10" ht="11.25">
      <c r="H778" s="21"/>
      <c r="J778" s="42"/>
    </row>
    <row r="779" spans="8:10" ht="11.25">
      <c r="H779" s="21"/>
      <c r="J779" s="42"/>
    </row>
    <row r="780" spans="8:10" ht="11.25">
      <c r="H780" s="21"/>
      <c r="J780" s="42"/>
    </row>
    <row r="781" spans="8:10" ht="11.25">
      <c r="H781" s="21"/>
      <c r="J781" s="42"/>
    </row>
    <row r="782" spans="8:10" ht="11.25">
      <c r="H782" s="21"/>
      <c r="J782" s="42"/>
    </row>
    <row r="783" spans="8:10" ht="11.25">
      <c r="H783" s="21"/>
      <c r="J783" s="42"/>
    </row>
    <row r="784" spans="8:10" ht="11.25">
      <c r="H784" s="21"/>
      <c r="J784" s="42"/>
    </row>
    <row r="785" spans="8:10" ht="11.25">
      <c r="H785" s="21"/>
      <c r="J785" s="42"/>
    </row>
    <row r="786" spans="8:10" ht="11.25">
      <c r="H786" s="21"/>
      <c r="J786" s="42"/>
    </row>
    <row r="787" spans="8:10" ht="11.25">
      <c r="H787" s="21"/>
      <c r="J787" s="42"/>
    </row>
    <row r="788" spans="8:10" ht="11.25">
      <c r="H788" s="21"/>
      <c r="J788" s="42"/>
    </row>
    <row r="789" spans="8:10" ht="11.25">
      <c r="H789" s="21"/>
      <c r="J789" s="42"/>
    </row>
    <row r="790" spans="8:10" ht="11.25">
      <c r="H790" s="21"/>
      <c r="J790" s="42"/>
    </row>
    <row r="791" spans="8:10" ht="11.25">
      <c r="H791" s="21"/>
      <c r="J791" s="42"/>
    </row>
    <row r="792" spans="8:10" ht="11.25">
      <c r="H792" s="21"/>
      <c r="J792" s="42"/>
    </row>
    <row r="793" spans="8:10" ht="11.25">
      <c r="H793" s="21"/>
      <c r="J793" s="42"/>
    </row>
    <row r="794" spans="8:10" ht="11.25">
      <c r="H794" s="21"/>
      <c r="J794" s="42"/>
    </row>
    <row r="795" spans="8:10" ht="11.25">
      <c r="H795" s="21"/>
      <c r="J795" s="42"/>
    </row>
    <row r="796" spans="8:10" ht="11.25">
      <c r="H796" s="21"/>
      <c r="J796" s="42"/>
    </row>
    <row r="797" spans="8:10" ht="11.25">
      <c r="H797" s="21"/>
      <c r="J797" s="42"/>
    </row>
    <row r="798" spans="8:10" ht="11.25">
      <c r="H798" s="21"/>
      <c r="J798" s="42"/>
    </row>
    <row r="799" spans="8:10" ht="11.25">
      <c r="H799" s="21"/>
      <c r="J799" s="42"/>
    </row>
    <row r="800" spans="8:10" ht="11.25">
      <c r="H800" s="21"/>
      <c r="J800" s="42"/>
    </row>
    <row r="801" spans="8:10" ht="11.25">
      <c r="H801" s="21"/>
      <c r="J801" s="42"/>
    </row>
    <row r="802" spans="8:10" ht="11.25">
      <c r="H802" s="21"/>
      <c r="J802" s="42"/>
    </row>
    <row r="803" spans="8:10" ht="11.25">
      <c r="H803" s="21"/>
      <c r="J803" s="42"/>
    </row>
    <row r="804" spans="8:10" ht="11.25">
      <c r="H804" s="21"/>
      <c r="J804" s="42"/>
    </row>
    <row r="805" spans="8:10" ht="11.25">
      <c r="H805" s="21"/>
      <c r="J805" s="42"/>
    </row>
    <row r="806" spans="8:10" ht="11.25">
      <c r="H806" s="21"/>
      <c r="J806" s="42"/>
    </row>
    <row r="807" spans="8:10" ht="11.25">
      <c r="H807" s="21"/>
      <c r="J807" s="42"/>
    </row>
    <row r="808" spans="8:10" ht="11.25">
      <c r="H808" s="21"/>
      <c r="J808" s="42"/>
    </row>
    <row r="809" spans="8:10" ht="11.25">
      <c r="H809" s="21"/>
      <c r="J809" s="42"/>
    </row>
    <row r="810" spans="8:10" ht="11.25">
      <c r="H810" s="21"/>
      <c r="J810" s="42"/>
    </row>
    <row r="811" spans="8:10" ht="11.25">
      <c r="H811" s="21"/>
      <c r="J811" s="42"/>
    </row>
    <row r="812" spans="8:10" ht="11.25">
      <c r="H812" s="21"/>
      <c r="J812" s="42"/>
    </row>
    <row r="813" spans="8:10" ht="11.25">
      <c r="H813" s="21"/>
      <c r="J813" s="42"/>
    </row>
    <row r="814" spans="8:10" ht="11.25">
      <c r="H814" s="21"/>
      <c r="J814" s="42"/>
    </row>
    <row r="815" spans="8:10" ht="11.25">
      <c r="H815" s="21"/>
      <c r="J815" s="42"/>
    </row>
    <row r="816" spans="8:10" ht="11.25">
      <c r="H816" s="21"/>
      <c r="J816" s="42"/>
    </row>
    <row r="817" spans="8:10" ht="11.25">
      <c r="H817" s="21"/>
      <c r="J817" s="42"/>
    </row>
    <row r="818" spans="8:10" ht="11.25">
      <c r="H818" s="21"/>
      <c r="J818" s="42"/>
    </row>
    <row r="819" spans="8:10" ht="11.25">
      <c r="H819" s="21"/>
      <c r="J819" s="42"/>
    </row>
    <row r="820" spans="8:10" ht="11.25">
      <c r="H820" s="21"/>
      <c r="J820" s="42"/>
    </row>
    <row r="821" spans="8:10" ht="11.25">
      <c r="H821" s="21"/>
      <c r="J821" s="42"/>
    </row>
    <row r="822" spans="8:10" ht="11.25">
      <c r="H822" s="21"/>
      <c r="J822" s="42"/>
    </row>
    <row r="823" spans="8:10" ht="11.25">
      <c r="H823" s="21"/>
      <c r="J823" s="42"/>
    </row>
    <row r="824" spans="8:10" ht="11.25">
      <c r="H824" s="21"/>
      <c r="J824" s="42"/>
    </row>
    <row r="825" spans="8:10" ht="11.25">
      <c r="H825" s="21"/>
      <c r="J825" s="42"/>
    </row>
    <row r="826" spans="8:10" ht="11.25">
      <c r="H826" s="21"/>
      <c r="J826" s="42"/>
    </row>
    <row r="827" spans="8:10" ht="11.25">
      <c r="H827" s="21"/>
      <c r="J827" s="42"/>
    </row>
    <row r="828" spans="8:10" ht="11.25">
      <c r="H828" s="21"/>
      <c r="J828" s="42"/>
    </row>
    <row r="829" spans="8:10" ht="11.25">
      <c r="H829" s="21"/>
      <c r="J829" s="42"/>
    </row>
    <row r="830" spans="8:10" ht="11.25">
      <c r="H830" s="21"/>
      <c r="J830" s="42"/>
    </row>
    <row r="831" spans="8:10" ht="11.25">
      <c r="H831" s="21"/>
      <c r="J831" s="42"/>
    </row>
    <row r="832" spans="8:10" ht="11.25">
      <c r="H832" s="21"/>
      <c r="J832" s="42"/>
    </row>
    <row r="833" spans="8:10" ht="11.25">
      <c r="H833" s="21"/>
      <c r="J833" s="42"/>
    </row>
    <row r="834" spans="8:10" ht="11.25">
      <c r="H834" s="21"/>
      <c r="J834" s="42"/>
    </row>
    <row r="835" spans="8:10" ht="11.25">
      <c r="H835" s="21"/>
      <c r="J835" s="42"/>
    </row>
    <row r="836" spans="8:10" ht="11.25">
      <c r="H836" s="21"/>
      <c r="J836" s="42"/>
    </row>
    <row r="837" spans="8:10" ht="11.25">
      <c r="H837" s="21"/>
      <c r="J837" s="42"/>
    </row>
    <row r="838" spans="8:10" ht="11.25">
      <c r="H838" s="21"/>
      <c r="J838" s="42"/>
    </row>
    <row r="839" spans="8:10" ht="11.25">
      <c r="H839" s="21"/>
      <c r="J839" s="42"/>
    </row>
    <row r="840" spans="8:10" ht="11.25">
      <c r="H840" s="21"/>
      <c r="J840" s="42"/>
    </row>
    <row r="841" spans="8:10" ht="11.25">
      <c r="H841" s="21"/>
      <c r="J841" s="42"/>
    </row>
    <row r="842" spans="8:10" ht="11.25">
      <c r="H842" s="21"/>
      <c r="J842" s="42"/>
    </row>
    <row r="843" spans="8:10" ht="11.25">
      <c r="H843" s="21"/>
      <c r="J843" s="42"/>
    </row>
    <row r="844" spans="8:10" ht="11.25">
      <c r="H844" s="21"/>
      <c r="J844" s="42"/>
    </row>
    <row r="845" spans="8:10" ht="11.25">
      <c r="H845" s="21"/>
      <c r="J845" s="42"/>
    </row>
    <row r="846" spans="8:10" ht="11.25">
      <c r="H846" s="21"/>
      <c r="J846" s="42"/>
    </row>
    <row r="847" spans="8:10" ht="11.25">
      <c r="H847" s="21"/>
      <c r="J847" s="42"/>
    </row>
    <row r="848" spans="8:10" ht="11.25">
      <c r="H848" s="21"/>
      <c r="J848" s="42"/>
    </row>
    <row r="849" spans="8:10" ht="11.25">
      <c r="H849" s="21"/>
      <c r="J849" s="42"/>
    </row>
    <row r="850" spans="8:10" ht="11.25">
      <c r="H850" s="21"/>
      <c r="J850" s="42"/>
    </row>
    <row r="851" spans="8:10" ht="11.25">
      <c r="H851" s="21"/>
      <c r="J851" s="42"/>
    </row>
    <row r="852" spans="8:10" ht="11.25">
      <c r="H852" s="21"/>
      <c r="J852" s="42"/>
    </row>
    <row r="853" spans="8:10" ht="11.25">
      <c r="H853" s="21"/>
      <c r="J853" s="42"/>
    </row>
    <row r="854" spans="8:10" ht="11.25">
      <c r="H854" s="21"/>
      <c r="J854" s="42"/>
    </row>
    <row r="855" spans="8:10" ht="11.25">
      <c r="H855" s="21"/>
      <c r="J855" s="42"/>
    </row>
    <row r="856" spans="8:10" ht="11.25">
      <c r="H856" s="21"/>
      <c r="J856" s="42"/>
    </row>
    <row r="857" spans="8:10" ht="11.25">
      <c r="H857" s="21"/>
      <c r="J857" s="42"/>
    </row>
    <row r="858" spans="8:10" ht="11.25">
      <c r="H858" s="21"/>
      <c r="J858" s="42"/>
    </row>
    <row r="859" spans="8:10" ht="11.25">
      <c r="H859" s="21"/>
      <c r="J859" s="42"/>
    </row>
    <row r="860" spans="8:10" ht="11.25">
      <c r="H860" s="21"/>
      <c r="J860" s="42"/>
    </row>
    <row r="861" spans="8:10" ht="11.25">
      <c r="H861" s="21"/>
      <c r="J861" s="42"/>
    </row>
    <row r="862" spans="8:10" ht="11.25">
      <c r="H862" s="21"/>
      <c r="J862" s="42"/>
    </row>
    <row r="863" spans="8:10" ht="11.25">
      <c r="H863" s="21"/>
      <c r="J863" s="42"/>
    </row>
    <row r="864" spans="8:10" ht="11.25">
      <c r="H864" s="21"/>
      <c r="J864" s="42"/>
    </row>
    <row r="865" spans="8:10" ht="11.25">
      <c r="H865" s="21"/>
      <c r="J865" s="42"/>
    </row>
    <row r="866" spans="8:10" ht="11.25">
      <c r="H866" s="21"/>
      <c r="J866" s="42"/>
    </row>
    <row r="867" spans="8:10" ht="11.25">
      <c r="H867" s="21"/>
      <c r="J867" s="42"/>
    </row>
    <row r="868" spans="8:10" ht="11.25">
      <c r="H868" s="21"/>
      <c r="J868" s="42"/>
    </row>
    <row r="869" spans="8:10" ht="11.25">
      <c r="H869" s="21"/>
      <c r="J869" s="42"/>
    </row>
    <row r="870" spans="8:10" ht="11.25">
      <c r="H870" s="21"/>
      <c r="J870" s="42"/>
    </row>
    <row r="871" spans="8:10" ht="11.25">
      <c r="H871" s="21"/>
      <c r="J871" s="42"/>
    </row>
    <row r="872" spans="8:10" ht="11.25">
      <c r="H872" s="21"/>
      <c r="J872" s="42"/>
    </row>
    <row r="873" spans="8:10" ht="11.25">
      <c r="H873" s="21"/>
      <c r="J873" s="42"/>
    </row>
    <row r="874" spans="8:10" ht="11.25">
      <c r="H874" s="21"/>
      <c r="J874" s="42"/>
    </row>
    <row r="875" spans="8:10" ht="11.25">
      <c r="H875" s="21"/>
      <c r="J875" s="42"/>
    </row>
    <row r="876" spans="8:10" ht="11.25">
      <c r="H876" s="21"/>
      <c r="J876" s="42"/>
    </row>
    <row r="877" spans="8:10" ht="11.25">
      <c r="H877" s="21"/>
      <c r="J877" s="42"/>
    </row>
    <row r="878" spans="8:10" ht="11.25">
      <c r="H878" s="21"/>
      <c r="J878" s="42"/>
    </row>
    <row r="879" spans="8:10" ht="11.25">
      <c r="H879" s="21"/>
      <c r="J879" s="42"/>
    </row>
    <row r="880" spans="8:10" ht="11.25">
      <c r="H880" s="21"/>
      <c r="J880" s="42"/>
    </row>
    <row r="881" spans="8:10" ht="11.25">
      <c r="H881" s="21"/>
      <c r="J881" s="42"/>
    </row>
    <row r="882" spans="8:10" ht="11.25">
      <c r="H882" s="21"/>
      <c r="J882" s="42"/>
    </row>
    <row r="883" spans="8:10" ht="11.25">
      <c r="H883" s="21"/>
      <c r="J883" s="42"/>
    </row>
    <row r="884" spans="8:10" ht="11.25">
      <c r="H884" s="21"/>
      <c r="J884" s="42"/>
    </row>
    <row r="885" spans="8:10" ht="11.25">
      <c r="H885" s="21"/>
      <c r="J885" s="42"/>
    </row>
    <row r="886" spans="8:10" ht="11.25">
      <c r="H886" s="21"/>
      <c r="J886" s="42"/>
    </row>
    <row r="887" spans="8:10" ht="11.25">
      <c r="H887" s="21"/>
      <c r="J887" s="42"/>
    </row>
    <row r="888" spans="8:10" ht="11.25">
      <c r="H888" s="21"/>
      <c r="J888" s="42"/>
    </row>
    <row r="889" spans="8:10" ht="11.25">
      <c r="H889" s="21"/>
      <c r="J889" s="42"/>
    </row>
    <row r="890" spans="8:10" ht="11.25">
      <c r="H890" s="21"/>
      <c r="J890" s="42"/>
    </row>
    <row r="891" spans="8:10" ht="11.25">
      <c r="H891" s="21"/>
      <c r="J891" s="42"/>
    </row>
    <row r="892" spans="8:10" ht="11.25">
      <c r="H892" s="21"/>
      <c r="J892" s="42"/>
    </row>
    <row r="893" spans="8:10" ht="11.25">
      <c r="H893" s="21"/>
      <c r="J893" s="42"/>
    </row>
    <row r="894" spans="8:10" ht="11.25">
      <c r="H894" s="21"/>
      <c r="J894" s="42"/>
    </row>
    <row r="895" spans="8:10" ht="11.25">
      <c r="H895" s="21"/>
      <c r="J895" s="42"/>
    </row>
    <row r="896" spans="8:10" ht="11.25">
      <c r="H896" s="21"/>
      <c r="J896" s="42"/>
    </row>
    <row r="897" spans="8:10" ht="11.25">
      <c r="H897" s="21"/>
      <c r="J897" s="42"/>
    </row>
    <row r="898" spans="8:10" ht="11.25">
      <c r="H898" s="21"/>
      <c r="J898" s="42"/>
    </row>
    <row r="899" spans="8:10" ht="11.25">
      <c r="H899" s="21"/>
      <c r="J899" s="42"/>
    </row>
    <row r="900" spans="8:10" ht="11.25">
      <c r="H900" s="21"/>
      <c r="J900" s="42"/>
    </row>
    <row r="901" spans="8:10" ht="11.25">
      <c r="H901" s="21"/>
      <c r="J901" s="42"/>
    </row>
    <row r="902" spans="8:10" ht="11.25">
      <c r="H902" s="21"/>
      <c r="J902" s="42"/>
    </row>
    <row r="903" spans="8:10" ht="11.25">
      <c r="H903" s="21"/>
      <c r="J903" s="42"/>
    </row>
    <row r="904" spans="8:10" ht="11.25">
      <c r="H904" s="21"/>
      <c r="J904" s="42"/>
    </row>
    <row r="905" spans="8:10" ht="11.25">
      <c r="H905" s="21"/>
      <c r="J905" s="42"/>
    </row>
    <row r="906" spans="8:10" ht="11.25">
      <c r="H906" s="21"/>
      <c r="J906" s="42"/>
    </row>
    <row r="907" spans="8:10" ht="11.25">
      <c r="H907" s="21"/>
      <c r="J907" s="42"/>
    </row>
    <row r="908" spans="8:10" ht="11.25">
      <c r="H908" s="21"/>
      <c r="J908" s="42"/>
    </row>
    <row r="909" spans="8:10" ht="11.25">
      <c r="H909" s="21"/>
      <c r="J909" s="42"/>
    </row>
    <row r="910" spans="8:10" ht="11.25">
      <c r="H910" s="21"/>
      <c r="J910" s="42"/>
    </row>
    <row r="911" spans="8:10" ht="11.25">
      <c r="H911" s="21"/>
      <c r="J911" s="42"/>
    </row>
    <row r="912" spans="8:10" ht="11.25">
      <c r="H912" s="21"/>
      <c r="J912" s="42"/>
    </row>
    <row r="913" spans="8:10" ht="11.25">
      <c r="H913" s="21"/>
      <c r="J913" s="42"/>
    </row>
    <row r="914" spans="8:10" ht="11.25">
      <c r="H914" s="21"/>
      <c r="J914" s="42"/>
    </row>
    <row r="915" spans="8:10" ht="11.25">
      <c r="H915" s="21"/>
      <c r="J915" s="42"/>
    </row>
    <row r="916" spans="8:10" ht="11.25">
      <c r="H916" s="21"/>
      <c r="J916" s="42"/>
    </row>
    <row r="917" spans="8:10" ht="11.25">
      <c r="H917" s="21"/>
      <c r="J917" s="42"/>
    </row>
    <row r="918" spans="8:10" ht="11.25">
      <c r="H918" s="21"/>
      <c r="J918" s="42"/>
    </row>
    <row r="919" spans="8:10" ht="11.25">
      <c r="H919" s="21"/>
      <c r="J919" s="42"/>
    </row>
    <row r="920" spans="8:10" ht="11.25">
      <c r="H920" s="21"/>
      <c r="J920" s="42"/>
    </row>
    <row r="921" spans="8:10" ht="11.25">
      <c r="H921" s="21"/>
      <c r="J921" s="42"/>
    </row>
    <row r="922" spans="8:10" ht="11.25">
      <c r="H922" s="21"/>
      <c r="J922" s="42"/>
    </row>
    <row r="923" spans="8:10" ht="11.25">
      <c r="H923" s="21"/>
      <c r="J923" s="42"/>
    </row>
    <row r="924" spans="8:10" ht="11.25">
      <c r="H924" s="21"/>
      <c r="J924" s="42"/>
    </row>
    <row r="925" spans="8:10" ht="11.25">
      <c r="H925" s="21"/>
      <c r="J925" s="42"/>
    </row>
    <row r="926" spans="8:10" ht="11.25">
      <c r="H926" s="21"/>
      <c r="J926" s="42"/>
    </row>
    <row r="927" spans="8:10" ht="11.25">
      <c r="H927" s="21"/>
      <c r="J927" s="42"/>
    </row>
    <row r="928" spans="8:10" ht="11.25">
      <c r="H928" s="21"/>
      <c r="J928" s="42"/>
    </row>
    <row r="929" spans="8:10" ht="11.25">
      <c r="H929" s="21"/>
      <c r="J929" s="42"/>
    </row>
    <row r="930" spans="8:10" ht="11.25">
      <c r="H930" s="21"/>
      <c r="J930" s="42"/>
    </row>
    <row r="931" spans="8:10" ht="11.25">
      <c r="H931" s="21"/>
      <c r="J931" s="42"/>
    </row>
    <row r="932" spans="8:10" ht="11.25">
      <c r="H932" s="21"/>
      <c r="J932" s="42"/>
    </row>
    <row r="933" spans="8:10" ht="11.25">
      <c r="H933" s="21"/>
      <c r="J933" s="42"/>
    </row>
    <row r="934" spans="8:10" ht="11.25">
      <c r="H934" s="21"/>
      <c r="J934" s="42"/>
    </row>
    <row r="935" spans="8:10" ht="11.25">
      <c r="H935" s="21"/>
      <c r="J935" s="42"/>
    </row>
    <row r="936" spans="8:10" ht="11.25">
      <c r="H936" s="21"/>
      <c r="J936" s="42"/>
    </row>
    <row r="937" spans="8:10" ht="11.25">
      <c r="H937" s="21"/>
      <c r="J937" s="42"/>
    </row>
    <row r="938" spans="8:10" ht="11.25">
      <c r="H938" s="21"/>
      <c r="J938" s="42"/>
    </row>
    <row r="939" spans="8:10" ht="11.25">
      <c r="H939" s="21"/>
      <c r="J939" s="42"/>
    </row>
    <row r="940" spans="8:10" ht="11.25">
      <c r="H940" s="21"/>
      <c r="J940" s="42"/>
    </row>
    <row r="941" spans="8:10" ht="11.25">
      <c r="H941" s="21"/>
      <c r="J941" s="42"/>
    </row>
    <row r="942" spans="8:10" ht="11.25">
      <c r="H942" s="21"/>
      <c r="J942" s="42"/>
    </row>
    <row r="943" spans="8:10" ht="11.25">
      <c r="H943" s="21"/>
      <c r="J943" s="42"/>
    </row>
    <row r="944" spans="8:10" ht="11.25">
      <c r="H944" s="21"/>
      <c r="J944" s="42"/>
    </row>
    <row r="945" spans="8:10" ht="11.25">
      <c r="H945" s="21"/>
      <c r="J945" s="42"/>
    </row>
    <row r="946" ht="11.25">
      <c r="H946" s="21"/>
    </row>
    <row r="947" ht="11.25">
      <c r="H947" s="21"/>
    </row>
    <row r="948" ht="11.25">
      <c r="H948" s="21"/>
    </row>
    <row r="949" ht="11.25">
      <c r="H949" s="21"/>
    </row>
    <row r="950" ht="11.25">
      <c r="H950" s="21"/>
    </row>
    <row r="951" ht="11.25">
      <c r="H951" s="21"/>
    </row>
    <row r="952" ht="11.25">
      <c r="H952" s="21"/>
    </row>
    <row r="953" ht="11.25">
      <c r="H953" s="21"/>
    </row>
    <row r="954" ht="11.25">
      <c r="H954" s="21"/>
    </row>
    <row r="955" ht="11.25">
      <c r="H955" s="21"/>
    </row>
    <row r="956" ht="11.25">
      <c r="H956" s="21"/>
    </row>
    <row r="957" ht="11.25">
      <c r="H957" s="21"/>
    </row>
    <row r="958" ht="11.25">
      <c r="H958" s="21"/>
    </row>
    <row r="959" ht="11.25">
      <c r="H959" s="21"/>
    </row>
    <row r="960" ht="11.25">
      <c r="H960" s="21"/>
    </row>
    <row r="961" ht="11.25">
      <c r="H961" s="21"/>
    </row>
    <row r="962" ht="11.25">
      <c r="H962" s="21"/>
    </row>
    <row r="963" ht="11.25">
      <c r="H963" s="21"/>
    </row>
    <row r="964" ht="11.25">
      <c r="H964" s="21"/>
    </row>
    <row r="965" ht="11.25">
      <c r="H965" s="21"/>
    </row>
    <row r="966" ht="11.25">
      <c r="H966" s="21"/>
    </row>
    <row r="967" ht="11.25">
      <c r="H967" s="21"/>
    </row>
    <row r="968" ht="11.25">
      <c r="H968" s="21"/>
    </row>
    <row r="969" ht="11.25">
      <c r="H969" s="21"/>
    </row>
    <row r="970" ht="11.25">
      <c r="H970" s="21"/>
    </row>
    <row r="971" ht="11.25">
      <c r="H971" s="21"/>
    </row>
    <row r="972" ht="11.25">
      <c r="H972" s="21"/>
    </row>
    <row r="973" ht="11.25">
      <c r="H973" s="21"/>
    </row>
    <row r="974" ht="11.25">
      <c r="H974" s="21"/>
    </row>
    <row r="975" ht="11.25">
      <c r="H975" s="21"/>
    </row>
    <row r="976" ht="11.25">
      <c r="H976" s="21"/>
    </row>
    <row r="977" ht="11.25">
      <c r="H977" s="21"/>
    </row>
    <row r="978" ht="11.25">
      <c r="H978" s="21"/>
    </row>
    <row r="979" ht="11.25">
      <c r="H979" s="21"/>
    </row>
    <row r="980" ht="11.25">
      <c r="H980" s="21"/>
    </row>
    <row r="981" ht="11.25">
      <c r="H981" s="21"/>
    </row>
    <row r="982" ht="11.25">
      <c r="H982" s="21"/>
    </row>
    <row r="983" ht="11.25">
      <c r="H983" s="21"/>
    </row>
    <row r="984" ht="11.25">
      <c r="H984" s="21"/>
    </row>
    <row r="985" ht="11.25">
      <c r="H985" s="21"/>
    </row>
    <row r="986" ht="11.25">
      <c r="H986" s="21"/>
    </row>
    <row r="987" ht="11.25">
      <c r="H987" s="21"/>
    </row>
    <row r="988" ht="11.25">
      <c r="H988" s="21"/>
    </row>
    <row r="989" ht="11.25">
      <c r="H989" s="21"/>
    </row>
    <row r="990" ht="11.25">
      <c r="H990" s="21"/>
    </row>
    <row r="991" ht="11.25">
      <c r="H991" s="21"/>
    </row>
    <row r="992" ht="11.25">
      <c r="H992" s="21"/>
    </row>
    <row r="993" ht="11.25">
      <c r="H993" s="21"/>
    </row>
    <row r="994" ht="11.25">
      <c r="H994" s="21"/>
    </row>
    <row r="995" ht="11.25">
      <c r="H995" s="21"/>
    </row>
    <row r="996" ht="11.25">
      <c r="H996" s="21"/>
    </row>
    <row r="997" ht="11.25">
      <c r="H997" s="21"/>
    </row>
    <row r="998" ht="11.25">
      <c r="H998" s="21"/>
    </row>
    <row r="999" ht="11.25">
      <c r="H999" s="21"/>
    </row>
    <row r="1000" ht="11.25">
      <c r="H1000" s="21"/>
    </row>
    <row r="1001" ht="11.25">
      <c r="H1001" s="21"/>
    </row>
    <row r="1002" ht="11.25">
      <c r="H1002" s="21"/>
    </row>
    <row r="1003" ht="11.25">
      <c r="H1003" s="21"/>
    </row>
    <row r="1004" ht="11.25">
      <c r="H1004" s="21"/>
    </row>
    <row r="1005" ht="11.25">
      <c r="H1005" s="21"/>
    </row>
    <row r="1006" ht="11.25">
      <c r="H1006" s="21"/>
    </row>
    <row r="1007" ht="11.25">
      <c r="H1007" s="21"/>
    </row>
    <row r="1008" ht="11.25">
      <c r="H1008" s="21"/>
    </row>
    <row r="1009" ht="11.25">
      <c r="H1009" s="21"/>
    </row>
    <row r="1010" ht="11.25">
      <c r="H1010" s="21"/>
    </row>
    <row r="1011" ht="11.25">
      <c r="H1011" s="21"/>
    </row>
    <row r="1012" ht="11.25">
      <c r="H1012" s="21"/>
    </row>
    <row r="1013" ht="11.25">
      <c r="H1013" s="21"/>
    </row>
    <row r="1014" ht="11.25">
      <c r="H1014" s="21"/>
    </row>
    <row r="1015" ht="11.25">
      <c r="H1015" s="21"/>
    </row>
    <row r="1016" ht="11.25">
      <c r="H1016" s="21"/>
    </row>
    <row r="1017" ht="11.25">
      <c r="H1017" s="21"/>
    </row>
    <row r="1018" ht="11.25">
      <c r="H1018" s="21"/>
    </row>
    <row r="1019" ht="11.25">
      <c r="H1019" s="21"/>
    </row>
    <row r="1020" ht="11.25">
      <c r="H1020" s="21"/>
    </row>
    <row r="1021" ht="11.25">
      <c r="H1021" s="21"/>
    </row>
    <row r="1022" ht="11.25">
      <c r="H1022" s="21"/>
    </row>
    <row r="1023" ht="11.25">
      <c r="H1023" s="21"/>
    </row>
    <row r="1024" ht="11.25">
      <c r="H1024" s="21"/>
    </row>
    <row r="1025" ht="11.25">
      <c r="H1025" s="21"/>
    </row>
    <row r="1026" ht="11.25">
      <c r="H1026" s="21"/>
    </row>
    <row r="1027" ht="11.25">
      <c r="H1027" s="21"/>
    </row>
    <row r="1028" ht="11.25">
      <c r="H1028" s="21"/>
    </row>
    <row r="1029" ht="11.25">
      <c r="H1029" s="21"/>
    </row>
    <row r="1030" ht="11.25">
      <c r="H1030" s="21"/>
    </row>
    <row r="1031" ht="11.25">
      <c r="H1031" s="21"/>
    </row>
    <row r="1032" ht="11.25">
      <c r="H1032" s="21"/>
    </row>
    <row r="1033" ht="11.25">
      <c r="H1033" s="21"/>
    </row>
    <row r="1034" ht="11.25">
      <c r="H1034" s="21"/>
    </row>
    <row r="1035" ht="11.25">
      <c r="H1035" s="21"/>
    </row>
    <row r="1036" ht="11.25">
      <c r="H1036" s="21"/>
    </row>
    <row r="1037" ht="11.25">
      <c r="H1037" s="21"/>
    </row>
    <row r="1038" ht="11.25">
      <c r="H1038" s="21"/>
    </row>
    <row r="1039" ht="11.25">
      <c r="H1039" s="21"/>
    </row>
    <row r="1040" ht="11.25">
      <c r="H1040" s="21"/>
    </row>
    <row r="1041" ht="11.25">
      <c r="H1041" s="21"/>
    </row>
    <row r="1042" ht="11.25">
      <c r="H1042" s="21"/>
    </row>
    <row r="1043" ht="11.25">
      <c r="H1043" s="21"/>
    </row>
    <row r="1044" ht="11.25">
      <c r="H1044" s="21"/>
    </row>
    <row r="1045" ht="11.25">
      <c r="H1045" s="21"/>
    </row>
    <row r="1046" ht="11.25">
      <c r="H1046" s="21"/>
    </row>
    <row r="1047" ht="11.25">
      <c r="H1047" s="21"/>
    </row>
    <row r="1048" ht="11.25">
      <c r="H1048" s="21"/>
    </row>
    <row r="1049" ht="11.25">
      <c r="H1049" s="21"/>
    </row>
    <row r="1050" ht="11.25">
      <c r="H1050" s="21"/>
    </row>
    <row r="1051" ht="11.25">
      <c r="H1051" s="21"/>
    </row>
    <row r="1052" ht="11.25">
      <c r="H1052" s="21"/>
    </row>
    <row r="1053" ht="11.25">
      <c r="H1053" s="21"/>
    </row>
    <row r="1054" ht="11.25">
      <c r="H1054" s="21"/>
    </row>
    <row r="1055" ht="11.25">
      <c r="H1055" s="21"/>
    </row>
    <row r="1056" ht="11.25">
      <c r="H1056" s="21"/>
    </row>
    <row r="1057" ht="11.25">
      <c r="H1057" s="21"/>
    </row>
    <row r="1058" ht="11.25">
      <c r="H1058" s="21"/>
    </row>
    <row r="1059" ht="11.25">
      <c r="H1059" s="21"/>
    </row>
    <row r="1060" ht="11.25">
      <c r="H1060" s="21"/>
    </row>
    <row r="1061" ht="11.25">
      <c r="H1061" s="21"/>
    </row>
    <row r="1062" ht="11.25">
      <c r="H1062" s="21"/>
    </row>
    <row r="1063" ht="11.25">
      <c r="H1063" s="21"/>
    </row>
    <row r="1064" ht="11.25">
      <c r="H1064" s="21"/>
    </row>
    <row r="1065" ht="11.25">
      <c r="H1065" s="21"/>
    </row>
    <row r="1066" ht="11.25">
      <c r="H1066" s="21"/>
    </row>
    <row r="1067" ht="11.25">
      <c r="H1067" s="21"/>
    </row>
    <row r="1068" ht="11.25">
      <c r="H1068" s="21"/>
    </row>
    <row r="1069" ht="11.25">
      <c r="H1069" s="21"/>
    </row>
    <row r="1070" ht="11.25">
      <c r="H1070" s="21"/>
    </row>
    <row r="1071" ht="11.25">
      <c r="H1071" s="21"/>
    </row>
    <row r="1072" ht="11.25">
      <c r="H1072" s="21"/>
    </row>
    <row r="1073" ht="11.25">
      <c r="H1073" s="21"/>
    </row>
    <row r="1074" ht="11.25">
      <c r="H1074" s="21"/>
    </row>
    <row r="1075" ht="11.25">
      <c r="H1075" s="21"/>
    </row>
    <row r="1076" ht="11.25">
      <c r="H1076" s="21"/>
    </row>
    <row r="1077" ht="11.25">
      <c r="H1077" s="21"/>
    </row>
    <row r="1078" ht="11.25">
      <c r="H1078" s="21"/>
    </row>
    <row r="1079" ht="11.25">
      <c r="H1079" s="21"/>
    </row>
    <row r="1080" ht="11.25">
      <c r="H1080" s="21"/>
    </row>
    <row r="1081" ht="11.25">
      <c r="H1081" s="21"/>
    </row>
    <row r="1082" ht="11.25">
      <c r="H1082" s="21"/>
    </row>
    <row r="1083" ht="11.25">
      <c r="H1083" s="21"/>
    </row>
    <row r="1084" ht="11.25">
      <c r="H1084" s="21"/>
    </row>
    <row r="1085" ht="11.25">
      <c r="H1085" s="21"/>
    </row>
    <row r="1086" ht="11.25">
      <c r="H1086" s="21"/>
    </row>
    <row r="1087" ht="11.25">
      <c r="H1087" s="21"/>
    </row>
  </sheetData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9" sqref="A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2004-01-16T17:22:08Z</dcterms:created>
  <dcterms:modified xsi:type="dcterms:W3CDTF">2009-08-09T06:47:25Z</dcterms:modified>
  <cp:category/>
  <cp:version/>
  <cp:contentType/>
  <cp:contentStatus/>
</cp:coreProperties>
</file>