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350" activeTab="0"/>
  </bookViews>
  <sheets>
    <sheet name="VPP&amp;VPN" sheetId="1" r:id="rId1"/>
  </sheets>
  <definedNames>
    <definedName name="P">'VPP&amp;VPN'!$B$15</definedName>
    <definedName name="Se">'VPP&amp;VPN'!$B$13</definedName>
    <definedName name="Sp">'VPP&amp;VPN'!$B$14</definedName>
  </definedNames>
  <calcPr fullCalcOnLoad="1"/>
</workbook>
</file>

<file path=xl/sharedStrings.xml><?xml version="1.0" encoding="utf-8"?>
<sst xmlns="http://schemas.openxmlformats.org/spreadsheetml/2006/main" count="22" uniqueCount="20">
  <si>
    <t>Selezionare i valori desiderati</t>
  </si>
  <si>
    <t>P</t>
  </si>
  <si>
    <t>popolazione fittizia</t>
  </si>
  <si>
    <t>N</t>
  </si>
  <si>
    <t>Se</t>
  </si>
  <si>
    <t>Sp</t>
  </si>
  <si>
    <t>m+</t>
  </si>
  <si>
    <t>m-</t>
  </si>
  <si>
    <t>t+</t>
  </si>
  <si>
    <t>t-</t>
  </si>
  <si>
    <t>VPP</t>
  </si>
  <si>
    <t>VPN</t>
  </si>
  <si>
    <t>Relazione tra valore sensibilità e specificità del test e prevalenza</t>
  </si>
  <si>
    <t>Utilizzando i controlli a cursore, si possono variare i</t>
  </si>
  <si>
    <t>Sp=Specificità del test, P=prevalenza della malattia</t>
  </si>
  <si>
    <t>Il grafico a barre mostra il Valore predittivo positivo</t>
  </si>
  <si>
    <t>con i valori scelti</t>
  </si>
  <si>
    <t xml:space="preserve">valori dei parametri (Se=Sensibilità del test, </t>
  </si>
  <si>
    <t>nella popolazione).</t>
  </si>
  <si>
    <t>(VPP) ed il Valore predittivo negativo (VPN) ottenuti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</si>
</sst>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.000"/>
    <numFmt numFmtId="172" formatCode="0.0000"/>
    <numFmt numFmtId="173" formatCode="0.0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color indexed="12"/>
      <name val="Small Fonts"/>
      <family val="2"/>
    </font>
    <font>
      <b/>
      <sz val="12"/>
      <name val="Arial"/>
      <family val="2"/>
    </font>
    <font>
      <sz val="7"/>
      <color indexed="55"/>
      <name val="Arial"/>
      <family val="2"/>
    </font>
    <font>
      <sz val="10"/>
      <color indexed="9"/>
      <name val="Courier"/>
      <family val="3"/>
    </font>
    <font>
      <sz val="8"/>
      <color indexed="55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Small Fonts"/>
      <family val="2"/>
    </font>
    <font>
      <sz val="7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9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0" fillId="0" borderId="0" xfId="0" applyBorder="1" applyAlignment="1">
      <alignment/>
    </xf>
    <xf numFmtId="170" fontId="4" fillId="0" borderId="0" xfId="0" applyFont="1" applyBorder="1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/>
    </xf>
    <xf numFmtId="172" fontId="4" fillId="0" borderId="0" xfId="0" applyNumberFormat="1" applyFont="1" applyFill="1" applyBorder="1" applyAlignment="1" applyProtection="1">
      <alignment vertical="top"/>
      <protection/>
    </xf>
    <xf numFmtId="170" fontId="4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applyProtection="1">
      <alignment vertical="top"/>
      <protection/>
    </xf>
    <xf numFmtId="170" fontId="0" fillId="0" borderId="0" xfId="0" applyFill="1" applyBorder="1" applyAlignment="1">
      <alignment/>
    </xf>
    <xf numFmtId="170" fontId="4" fillId="0" borderId="0" xfId="0" applyFont="1" applyFill="1" applyBorder="1" applyAlignment="1" applyProtection="1">
      <alignment horizontal="left"/>
      <protection/>
    </xf>
    <xf numFmtId="170" fontId="4" fillId="0" borderId="0" xfId="0" applyFont="1" applyFill="1" applyBorder="1" applyAlignment="1" applyProtection="1">
      <alignment/>
      <protection/>
    </xf>
    <xf numFmtId="170" fontId="4" fillId="0" borderId="0" xfId="0" applyFont="1" applyFill="1" applyBorder="1" applyAlignment="1" applyProtection="1">
      <alignment horizontal="left" vertical="top"/>
      <protection/>
    </xf>
    <xf numFmtId="170" fontId="4" fillId="0" borderId="0" xfId="0" applyFont="1" applyFill="1" applyBorder="1" applyAlignment="1" applyProtection="1">
      <alignment horizontal="left" vertical="top" wrapText="1"/>
      <protection/>
    </xf>
    <xf numFmtId="170" fontId="8" fillId="0" borderId="0" xfId="0" applyFont="1" applyFill="1" applyBorder="1" applyAlignment="1">
      <alignment/>
    </xf>
    <xf numFmtId="170" fontId="9" fillId="0" borderId="0" xfId="0" applyFont="1" applyFill="1" applyBorder="1" applyAlignment="1" applyProtection="1">
      <alignment horizontal="center"/>
      <protection/>
    </xf>
    <xf numFmtId="2" fontId="1" fillId="2" borderId="1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72" fontId="11" fillId="0" borderId="0" xfId="0" applyNumberFormat="1" applyFont="1" applyFill="1" applyBorder="1" applyAlignment="1" applyProtection="1">
      <alignment vertical="top"/>
      <protection/>
    </xf>
    <xf numFmtId="170" fontId="11" fillId="0" borderId="0" xfId="0" applyFont="1" applyFill="1" applyBorder="1" applyAlignment="1">
      <alignment/>
    </xf>
    <xf numFmtId="170" fontId="11" fillId="0" borderId="0" xfId="0" applyFont="1" applyFill="1" applyBorder="1" applyAlignment="1" applyProtection="1">
      <alignment horizontal="left" vertical="top" wrapText="1"/>
      <protection/>
    </xf>
    <xf numFmtId="170" fontId="8" fillId="0" borderId="0" xfId="0" applyFont="1" applyFill="1" applyBorder="1" applyAlignment="1">
      <alignment/>
    </xf>
    <xf numFmtId="170" fontId="8" fillId="0" borderId="0" xfId="0" applyFont="1" applyAlignment="1">
      <alignment/>
    </xf>
    <xf numFmtId="170" fontId="13" fillId="0" borderId="0" xfId="0" applyFont="1" applyFill="1" applyBorder="1" applyAlignment="1" applyProtection="1">
      <alignment horizontal="left"/>
      <protection/>
    </xf>
    <xf numFmtId="172" fontId="13" fillId="0" borderId="0" xfId="0" applyNumberFormat="1" applyFont="1" applyBorder="1" applyAlignment="1" applyProtection="1">
      <alignment vertical="top"/>
      <protection/>
    </xf>
    <xf numFmtId="172" fontId="11" fillId="0" borderId="0" xfId="0" applyNumberFormat="1" applyFont="1" applyBorder="1" applyAlignment="1" applyProtection="1">
      <alignment vertical="top"/>
      <protection/>
    </xf>
    <xf numFmtId="170" fontId="11" fillId="0" borderId="0" xfId="0" applyFont="1" applyAlignment="1">
      <alignment/>
    </xf>
    <xf numFmtId="170" fontId="11" fillId="0" borderId="0" xfId="0" applyFont="1" applyAlignment="1" applyProtection="1">
      <alignment horizontal="left" vertical="top" wrapText="1"/>
      <protection/>
    </xf>
    <xf numFmtId="170" fontId="13" fillId="0" borderId="0" xfId="0" applyFont="1" applyAlignment="1">
      <alignment/>
    </xf>
    <xf numFmtId="173" fontId="11" fillId="0" borderId="0" xfId="0" applyNumberFormat="1" applyFont="1" applyAlignment="1">
      <alignment horizontal="right"/>
    </xf>
    <xf numFmtId="173" fontId="11" fillId="0" borderId="0" xfId="0" applyNumberFormat="1" applyFont="1" applyAlignment="1" applyProtection="1">
      <alignment horizontal="right" vertical="top" wrapText="1"/>
      <protection/>
    </xf>
    <xf numFmtId="170" fontId="14" fillId="0" borderId="0" xfId="0" applyFont="1" applyAlignment="1">
      <alignment/>
    </xf>
    <xf numFmtId="170" fontId="15" fillId="0" borderId="0" xfId="0" applyFont="1" applyAlignment="1">
      <alignment/>
    </xf>
    <xf numFmtId="173" fontId="14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vertical="top"/>
      <protection/>
    </xf>
    <xf numFmtId="172" fontId="11" fillId="0" borderId="0" xfId="0" applyNumberFormat="1" applyFont="1" applyAlignment="1" applyProtection="1">
      <alignment vertical="top"/>
      <protection/>
    </xf>
    <xf numFmtId="170" fontId="13" fillId="0" borderId="0" xfId="0" applyFont="1" applyAlignment="1" applyProtection="1">
      <alignment horizontal="left" vertical="top" wrapText="1"/>
      <protection/>
    </xf>
    <xf numFmtId="171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'VPP&amp;VPN'!$A$18:$A$19</c:f>
              <c:strCache/>
            </c:strRef>
          </c:cat>
          <c:val>
            <c:numRef>
              <c:f>'VPP&amp;VPN'!$B$18:$B$19</c:f>
              <c:numCache/>
            </c:numRef>
          </c:val>
        </c:ser>
        <c:axId val="2708783"/>
        <c:axId val="24379048"/>
      </c:barChart>
      <c:catAx>
        <c:axId val="270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9048"/>
        <c:crosses val="autoZero"/>
        <c:auto val="1"/>
        <c:lblOffset val="100"/>
        <c:noMultiLvlLbl val="0"/>
      </c:catAx>
      <c:valAx>
        <c:axId val="24379048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708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</xdr:row>
      <xdr:rowOff>19050</xdr:rowOff>
    </xdr:from>
    <xdr:to>
      <xdr:col>11</xdr:col>
      <xdr:colOff>466725</xdr:colOff>
      <xdr:row>24</xdr:row>
      <xdr:rowOff>9525</xdr:rowOff>
    </xdr:to>
    <xdr:graphicFrame>
      <xdr:nvGraphicFramePr>
        <xdr:cNvPr id="1" name="Chart 22"/>
        <xdr:cNvGraphicFramePr/>
      </xdr:nvGraphicFramePr>
      <xdr:xfrm>
        <a:off x="4038600" y="542925"/>
        <a:ext cx="41529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9525</xdr:rowOff>
    </xdr:from>
    <xdr:to>
      <xdr:col>3</xdr:col>
      <xdr:colOff>85725</xdr:colOff>
      <xdr:row>34</xdr:row>
      <xdr:rowOff>123825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57150" y="3648075"/>
          <a:ext cx="2724150" cy="2085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10800" rIns="18000" bIns="10800" anchor="ctr"/>
        <a:p>
          <a:pPr algn="l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10 agosto 2009
Foglio di lavoro complementare all'unità didattica:
http://www.quadernodiepidemiologia.it/screen/vp_es.htm
Prof. Ezio Bottarelli - Università degli Studi di Parma
ezio.bottarelli@unipr.it
</a:t>
          </a:r>
          <a:r>
            <a:rPr lang="en-US" cap="none" sz="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Questo foglio di calcolo: (a) può essere utilizzato soltanto a scopo educativo e, anche in questo caso, sotto la esclusiva responsabilità di chi lo utilizza; (b) non deve essere utilizzate a scopo clinico, diagnostico, terapeutico o di ricerca, né per qualsiasi altro sopo diverso da quello didattico; (c) non deve essere utilizzate per attività che abbiano un impatto diretto o indiretto sullo stato di salute degli animali o dell'uomo. All'Autore non può essere imputata alcuna responsabilità per danni diretti o indiretti di qualsivoglia natura causati all'utilizzatore o a terzi in conseguenza di errori, imprecisioni, omissioni, interpretazioni o utilizzo in genere di questo foglio di calcolo.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9"/>
  <sheetViews>
    <sheetView showGridLines="0" tabSelected="1" workbookViewId="0" topLeftCell="A1">
      <selection activeCell="E27" sqref="E27"/>
    </sheetView>
  </sheetViews>
  <sheetFormatPr defaultColWidth="9.625" defaultRowHeight="12.75"/>
  <cols>
    <col min="1" max="1" width="5.375" style="0" customWidth="1"/>
    <col min="2" max="2" width="6.875" style="0" customWidth="1"/>
    <col min="3" max="3" width="23.125" style="0" customWidth="1"/>
    <col min="4" max="4" width="6.25390625" style="0" customWidth="1"/>
    <col min="5" max="5" width="4.875" style="0" customWidth="1"/>
    <col min="6" max="6" width="6.75390625" style="0" customWidth="1"/>
  </cols>
  <sheetData>
    <row r="1" spans="1:7" ht="15.75">
      <c r="A1" s="5" t="s">
        <v>12</v>
      </c>
      <c r="B1" s="5"/>
      <c r="C1" s="9"/>
      <c r="D1" s="9"/>
      <c r="E1" s="9"/>
      <c r="F1" s="9"/>
      <c r="G1" s="9"/>
    </row>
    <row r="2" spans="2:7" ht="12.75">
      <c r="B2" s="7"/>
      <c r="C2" s="7"/>
      <c r="D2" s="7"/>
      <c r="E2" s="7"/>
      <c r="F2" s="7"/>
      <c r="G2" s="9"/>
    </row>
    <row r="3" spans="2:7" ht="12.75">
      <c r="B3" s="7"/>
      <c r="C3" s="11"/>
      <c r="D3" s="10"/>
      <c r="E3" s="7"/>
      <c r="F3" s="7"/>
      <c r="G3" s="9"/>
    </row>
    <row r="4" spans="1:7" ht="12.75">
      <c r="A4" s="10" t="s">
        <v>13</v>
      </c>
      <c r="B4" s="10"/>
      <c r="C4" s="11"/>
      <c r="D4" s="10"/>
      <c r="E4" s="7"/>
      <c r="F4" s="7"/>
      <c r="G4" s="9"/>
    </row>
    <row r="5" spans="1:7" ht="12.75">
      <c r="A5" s="10" t="s">
        <v>17</v>
      </c>
      <c r="B5" s="10"/>
      <c r="C5" s="11"/>
      <c r="D5" s="10"/>
      <c r="E5" s="7"/>
      <c r="F5" s="7"/>
      <c r="G5" s="9"/>
    </row>
    <row r="6" spans="1:7" ht="12.75">
      <c r="A6" s="10" t="s">
        <v>14</v>
      </c>
      <c r="B6" s="10"/>
      <c r="C6" s="11"/>
      <c r="D6" s="10"/>
      <c r="E6" s="7"/>
      <c r="F6" s="7"/>
      <c r="G6" s="9"/>
    </row>
    <row r="7" spans="1:7" ht="12.75">
      <c r="A7" s="10" t="s">
        <v>18</v>
      </c>
      <c r="B7" s="10"/>
      <c r="C7" s="11"/>
      <c r="D7" s="10"/>
      <c r="E7" s="7"/>
      <c r="F7" s="7"/>
      <c r="G7" s="9"/>
    </row>
    <row r="8" spans="1:7" ht="12.75">
      <c r="A8" s="10" t="s">
        <v>15</v>
      </c>
      <c r="B8" s="10"/>
      <c r="C8" s="11"/>
      <c r="D8" s="10"/>
      <c r="E8" s="7"/>
      <c r="F8" s="7"/>
      <c r="G8" s="9"/>
    </row>
    <row r="9" spans="1:7" ht="12.75">
      <c r="A9" s="10" t="s">
        <v>19</v>
      </c>
      <c r="B9" s="10"/>
      <c r="C9" s="11"/>
      <c r="D9" s="10"/>
      <c r="E9" s="7"/>
      <c r="F9" s="7"/>
      <c r="G9" s="9"/>
    </row>
    <row r="10" spans="1:7" ht="12.75">
      <c r="A10" s="10" t="s">
        <v>16</v>
      </c>
      <c r="B10" s="10"/>
      <c r="C10" s="11"/>
      <c r="D10" s="10"/>
      <c r="E10" s="7"/>
      <c r="F10" s="7"/>
      <c r="G10" s="9"/>
    </row>
    <row r="11" spans="2:7" ht="12.75">
      <c r="B11" s="10"/>
      <c r="C11" s="11"/>
      <c r="D11" s="10"/>
      <c r="E11" s="7"/>
      <c r="F11" s="7"/>
      <c r="G11" s="9"/>
    </row>
    <row r="12" spans="2:13" ht="16.5" customHeight="1">
      <c r="B12" s="7"/>
      <c r="C12" s="15" t="s">
        <v>0</v>
      </c>
      <c r="D12" s="10"/>
      <c r="E12" s="7"/>
      <c r="F12" s="7"/>
      <c r="G12" s="9"/>
      <c r="I12" s="2"/>
      <c r="J12" s="2"/>
      <c r="K12" s="2"/>
      <c r="L12" s="2"/>
      <c r="M12" s="2"/>
    </row>
    <row r="13" spans="1:7" ht="15.75" customHeight="1">
      <c r="A13" t="s">
        <v>4</v>
      </c>
      <c r="B13" s="16">
        <f>G13/100</f>
        <v>0.93</v>
      </c>
      <c r="C13" s="8"/>
      <c r="D13" s="12"/>
      <c r="E13" s="7"/>
      <c r="F13" s="13"/>
      <c r="G13" s="14">
        <v>93</v>
      </c>
    </row>
    <row r="14" spans="1:7" ht="15.75" customHeight="1">
      <c r="A14" t="s">
        <v>5</v>
      </c>
      <c r="B14" s="16">
        <f>G14/100</f>
        <v>0.8</v>
      </c>
      <c r="C14" s="8"/>
      <c r="D14" s="6"/>
      <c r="E14" s="7"/>
      <c r="F14" s="13"/>
      <c r="G14" s="14">
        <v>80</v>
      </c>
    </row>
    <row r="15" spans="1:7" ht="15.75" customHeight="1">
      <c r="A15" t="s">
        <v>1</v>
      </c>
      <c r="B15" s="16">
        <f>G15/100</f>
        <v>0.3</v>
      </c>
      <c r="C15" s="8"/>
      <c r="D15" s="6"/>
      <c r="E15" s="7"/>
      <c r="F15" s="13"/>
      <c r="G15" s="14">
        <v>30</v>
      </c>
    </row>
    <row r="16" spans="2:7" ht="12" customHeight="1">
      <c r="B16" s="7"/>
      <c r="C16" s="8"/>
      <c r="D16" s="6"/>
      <c r="E16" s="7"/>
      <c r="F16" s="13"/>
      <c r="G16" s="9"/>
    </row>
    <row r="17" spans="2:8" ht="12" customHeight="1">
      <c r="B17" s="17"/>
      <c r="C17" s="18"/>
      <c r="D17" s="19" t="s">
        <v>2</v>
      </c>
      <c r="E17" s="20"/>
      <c r="F17" s="21"/>
      <c r="G17" s="22"/>
      <c r="H17" s="23"/>
    </row>
    <row r="18" spans="1:8" ht="15.75" customHeight="1">
      <c r="A18" t="s">
        <v>10</v>
      </c>
      <c r="B18" s="38">
        <f>E23/G23</f>
        <v>0.665871121718377</v>
      </c>
      <c r="C18" s="18"/>
      <c r="D18" s="19"/>
      <c r="E18" s="20" t="s">
        <v>3</v>
      </c>
      <c r="F18" s="21">
        <v>1000</v>
      </c>
      <c r="G18" s="22"/>
      <c r="H18" s="23"/>
    </row>
    <row r="19" spans="1:8" ht="15.75" customHeight="1">
      <c r="A19" t="s">
        <v>11</v>
      </c>
      <c r="B19" s="38">
        <f>F24/G24</f>
        <v>0.963855421686747</v>
      </c>
      <c r="C19" s="24"/>
      <c r="D19" s="19"/>
      <c r="E19" s="20" t="s">
        <v>6</v>
      </c>
      <c r="F19" s="21">
        <f>F18*P</f>
        <v>300</v>
      </c>
      <c r="G19" s="22"/>
      <c r="H19" s="23"/>
    </row>
    <row r="20" spans="2:8" ht="12" customHeight="1">
      <c r="B20" s="7"/>
      <c r="C20" s="24"/>
      <c r="D20" s="19"/>
      <c r="E20" s="20" t="s">
        <v>7</v>
      </c>
      <c r="F20" s="21">
        <f>F18-F19</f>
        <v>700</v>
      </c>
      <c r="G20" s="22"/>
      <c r="H20" s="23"/>
    </row>
    <row r="21" spans="2:8" ht="12" customHeight="1">
      <c r="B21" s="7"/>
      <c r="C21" s="24"/>
      <c r="D21" s="19"/>
      <c r="E21" s="20"/>
      <c r="F21" s="21"/>
      <c r="G21" s="22"/>
      <c r="H21" s="23"/>
    </row>
    <row r="22" spans="2:8" ht="12" customHeight="1">
      <c r="B22" s="3"/>
      <c r="C22" s="25"/>
      <c r="D22" s="26"/>
      <c r="E22" s="27" t="s">
        <v>6</v>
      </c>
      <c r="F22" s="28" t="s">
        <v>7</v>
      </c>
      <c r="G22" s="23"/>
      <c r="H22" s="23"/>
    </row>
    <row r="23" spans="2:8" ht="9.75" customHeight="1">
      <c r="B23" s="1"/>
      <c r="C23" s="29"/>
      <c r="D23" s="27" t="s">
        <v>8</v>
      </c>
      <c r="E23" s="30">
        <f>F19*Se</f>
        <v>279</v>
      </c>
      <c r="F23" s="31">
        <f>F20-F24</f>
        <v>140</v>
      </c>
      <c r="G23" s="32">
        <f>SUM(E23:F23)</f>
        <v>419</v>
      </c>
      <c r="H23" s="23"/>
    </row>
    <row r="24" spans="2:8" ht="9" customHeight="1">
      <c r="B24" s="4"/>
      <c r="C24" s="33"/>
      <c r="D24" s="27" t="s">
        <v>9</v>
      </c>
      <c r="E24" s="30">
        <f>F19-E23</f>
        <v>21</v>
      </c>
      <c r="F24" s="30">
        <f>Sp*F20</f>
        <v>560</v>
      </c>
      <c r="G24" s="32">
        <f>SUM(E24:F24)</f>
        <v>581</v>
      </c>
      <c r="H24" s="23"/>
    </row>
    <row r="25" spans="3:8" ht="10.5" customHeight="1">
      <c r="C25" s="23"/>
      <c r="D25" s="27"/>
      <c r="E25" s="34">
        <f>SUM(E23:E24)</f>
        <v>300</v>
      </c>
      <c r="F25" s="34">
        <f>SUM(F23:F24)</f>
        <v>700</v>
      </c>
      <c r="G25" s="32">
        <f>SUM(E25:F25)</f>
        <v>1000</v>
      </c>
      <c r="H25" s="23"/>
    </row>
    <row r="26" spans="2:8" ht="12.75">
      <c r="B26" s="3"/>
      <c r="C26" s="25"/>
      <c r="D26" s="26"/>
      <c r="E26" s="27"/>
      <c r="F26" s="28"/>
      <c r="G26" s="23"/>
      <c r="H26" s="23"/>
    </row>
    <row r="27" spans="2:8" ht="12.75">
      <c r="B27" s="1"/>
      <c r="C27" s="35"/>
      <c r="D27" s="36"/>
      <c r="E27" s="27"/>
      <c r="F27" s="28"/>
      <c r="G27" s="23"/>
      <c r="H27" s="23"/>
    </row>
    <row r="28" spans="2:8" ht="12.75">
      <c r="B28" s="1"/>
      <c r="C28" s="29"/>
      <c r="D28" s="29"/>
      <c r="E28" s="29"/>
      <c r="F28" s="37"/>
      <c r="G28" s="23"/>
      <c r="H28" s="23"/>
    </row>
    <row r="29" spans="2:6" ht="12">
      <c r="B29" s="4"/>
      <c r="C29" s="4"/>
      <c r="D29" s="4"/>
      <c r="E29" s="4"/>
      <c r="F29" s="4"/>
    </row>
  </sheetData>
  <printOptions/>
  <pageMargins left="0.75" right="0.75" top="1" bottom="1" header="0.5" footer="0.5"/>
  <pageSetup horizontalDpi="300" verticalDpi="300"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E.B.</dc:creator>
  <cp:keywords/>
  <dc:description/>
  <cp:lastModifiedBy> </cp:lastModifiedBy>
  <dcterms:created xsi:type="dcterms:W3CDTF">1999-10-28T19:08:07Z</dcterms:created>
  <dcterms:modified xsi:type="dcterms:W3CDTF">2009-08-09T07:06:16Z</dcterms:modified>
  <cp:category/>
  <cp:version/>
  <cp:contentType/>
  <cp:contentStatus/>
</cp:coreProperties>
</file>